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ohn.woodward\Desktop\transfer\rpc\"/>
    </mc:Choice>
  </mc:AlternateContent>
  <bookViews>
    <workbookView xWindow="0" yWindow="0" windowWidth="21600" windowHeight="10320"/>
  </bookViews>
  <sheets>
    <sheet name="OutputShares" sheetId="5" r:id="rId1"/>
    <sheet name="PotentialShares" sheetId="6"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2" i="5" l="1"/>
  <c r="F22" i="5"/>
  <c r="E22" i="5" l="1"/>
</calcChain>
</file>

<file path=xl/comments1.xml><?xml version="1.0" encoding="utf-8"?>
<comments xmlns="http://schemas.openxmlformats.org/spreadsheetml/2006/main">
  <authors>
    <author>Public Service Department</author>
  </authors>
  <commentList>
    <comment ref="I9" authorId="0" shapeId="0">
      <text>
        <r>
          <rPr>
            <sz val="9"/>
            <color indexed="81"/>
            <rFont val="Tahoma"/>
            <family val="2"/>
          </rPr>
          <t>A capacity factor is an estimate of the percentage of the theoretical maximum generating potential that a given resource will realize over the course of a year, accounting for seasonal and operational variability.A capacity factor of 15% for a Solar array, for example, means that on average over the course of a year the generator operates at 15% of it's nameplate capacity.</t>
        </r>
      </text>
    </comment>
    <comment ref="E10" authorId="0" shapeId="0">
      <text>
        <r>
          <rPr>
            <sz val="9"/>
            <color indexed="81"/>
            <rFont val="Tahoma"/>
            <family val="2"/>
          </rPr>
          <t xml:space="preserve">This is estimated by the Department based on the generators permitted in each region as of September 2016
</t>
        </r>
      </text>
    </comment>
    <comment ref="D22" authorId="0" shapeId="0">
      <text>
        <r>
          <rPr>
            <sz val="9"/>
            <color indexed="81"/>
            <rFont val="Tahoma"/>
            <family val="2"/>
          </rPr>
          <t xml:space="preserve">This represents between 50% and 60% of a total future volume of electricity consumption projected to fall in the range of 9 million to 10 million MWh or more, significantly greater than the level of consumption today, which stands at less than 6 million MWh.
</t>
        </r>
      </text>
    </comment>
  </commentList>
</comments>
</file>

<file path=xl/sharedStrings.xml><?xml version="1.0" encoding="utf-8"?>
<sst xmlns="http://schemas.openxmlformats.org/spreadsheetml/2006/main" count="70" uniqueCount="54">
  <si>
    <t>Two Rivers</t>
  </si>
  <si>
    <t xml:space="preserve">Northwest </t>
  </si>
  <si>
    <t>Solar</t>
  </si>
  <si>
    <t>Biomass</t>
  </si>
  <si>
    <t xml:space="preserve">Addison </t>
  </si>
  <si>
    <t xml:space="preserve">Bennington </t>
  </si>
  <si>
    <t xml:space="preserve">Central Vermont </t>
  </si>
  <si>
    <t xml:space="preserve">Chittenden </t>
  </si>
  <si>
    <t xml:space="preserve">Lamoille </t>
  </si>
  <si>
    <t xml:space="preserve">Northeastern </t>
  </si>
  <si>
    <t xml:space="preserve">Rutland </t>
  </si>
  <si>
    <t xml:space="preserve">Southern Windsor </t>
  </si>
  <si>
    <t xml:space="preserve">Windham </t>
  </si>
  <si>
    <t>Region</t>
  </si>
  <si>
    <t>Small Hydro</t>
  </si>
  <si>
    <t>Methane</t>
  </si>
  <si>
    <t>Utility Scale Wind</t>
  </si>
  <si>
    <t>Capacity Factor</t>
  </si>
  <si>
    <t>Annual MWh Output per MW of Installed Capacity</t>
  </si>
  <si>
    <t>Technology</t>
  </si>
  <si>
    <t>14%-16%</t>
  </si>
  <si>
    <t>20%-25%</t>
  </si>
  <si>
    <t>60%-90%</t>
  </si>
  <si>
    <t>60%-80%</t>
  </si>
  <si>
    <t>40%-60%</t>
  </si>
  <si>
    <t>Small Wind</t>
  </si>
  <si>
    <t xml:space="preserve">Table 2. Technology Specific MWh Output Assumptions </t>
  </si>
  <si>
    <t>Table 1. Regional Shares of In-State Generation Target</t>
  </si>
  <si>
    <t>Existing MWh</t>
  </si>
  <si>
    <t>Target Total MWh</t>
  </si>
  <si>
    <t>Target New MWh</t>
  </si>
  <si>
    <t>Share of Population</t>
  </si>
  <si>
    <t>capable of producing:</t>
  </si>
  <si>
    <t>20 to 25 MW</t>
  </si>
  <si>
    <t>125,000 to 150,000 MWh per year</t>
  </si>
  <si>
    <t>2 to 5 MW</t>
  </si>
  <si>
    <t>5,000 to 25,000 MWh per year</t>
  </si>
  <si>
    <t>Small Hydro:</t>
  </si>
  <si>
    <t>Biomass:</t>
  </si>
  <si>
    <t>100 to 200 MW</t>
  </si>
  <si>
    <t>400,000 to 900,000 MWh per year</t>
  </si>
  <si>
    <t>600,000 to 125,000 MWh per year</t>
  </si>
  <si>
    <t>Note Regarding Limits to Growth in Capacity of Technologies other than Solar and Wind</t>
  </si>
  <si>
    <t xml:space="preserve">The Table 1 column labeled "Target New MWh" contains each region's generation output target, determined based on its share of State population. Using the assumptions in Table 2, Planners can determine the types (technology) and amounts of installed capacity (in MW) that meet these output targets. All known permitted renewable generation capacity has been factored into each region's output target, as shown in the column labled "Existing MWh." </t>
  </si>
  <si>
    <t xml:space="preserve">Below are Department estimates of the statewide potential for NEW generation capacity (in addition to currently existing capacity) of Methane Digester, Small Hydro, and Biomass technologies. </t>
  </si>
  <si>
    <t>Farm Digesters:</t>
  </si>
  <si>
    <t>Food Digesters:</t>
  </si>
  <si>
    <t>Statewide</t>
  </si>
  <si>
    <t>Share of Overall In-State Generation Output Target*</t>
  </si>
  <si>
    <t>*In developing generation targets for their municipalities, regions may wish to simply take their final net generation targets (MWh after existing resources are subtracted) and allocate based on each municipality’s share of the region’s population. Alternatively, regions might wish to take gross generation targets (MWh before existing resources are subtracted), allocate based on municipal population, and subtract existing generation resources located within each municipality's borders. The latter approach will require regions to estimate existing generation for each municipality based on installed capacity in each municipality.</t>
  </si>
  <si>
    <t>25%-35%</t>
  </si>
  <si>
    <t>share of solar power potential</t>
  </si>
  <si>
    <t>share of wind power potential</t>
  </si>
  <si>
    <t xml:space="preserve">As a point of reference, planners should understand that even if it is assumed that each of these resources is fully developed at the scales contemplated above, this would leave as much as 1,000,000 MWh or more of output that the state as a whole would still need to supply with new in-state capacity if Vermont is to meet the "New MWh" targets in Table 1. Thus it is unlikely (though not impossible) that any one region will meet its own "New MWh" target exclusively through the development of some combination of Digester, Hydro and Biomass resources. Plans that propose to do so are expected to include clear implementation actions and policy statements (per the Pathways section of the Department's Determination Standards) that support the development of these resources at a scale consistent with the Energy Plan's estimate of their local generation potential.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</si>
</sst>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0.0%"/>
  </numFmts>
  <fonts count="6" x14ac:knownFonts="1">
    <font>
      <sz val="11"/>
      <color theme="1"/>
      <name val="Calibri"/>
      <family val="2"/>
      <scheme val="minor"/>
    </font>
    <font>
      <sz val="11"/>
      <color theme="1"/>
      <name val="Calibri"/>
      <family val="2"/>
      <scheme val="minor"/>
    </font>
    <font>
      <sz val="12"/>
      <color theme="1"/>
      <name val="Calibri"/>
      <family val="2"/>
      <scheme val="minor"/>
    </font>
    <font>
      <sz val="9"/>
      <color indexed="81"/>
      <name val="Tahoma"/>
      <family val="2"/>
    </font>
    <font>
      <b/>
      <sz val="11"/>
      <color theme="1"/>
      <name val="Calibri"/>
      <family val="2"/>
      <scheme val="minor"/>
    </font>
    <font>
      <i/>
      <sz val="11"/>
      <color theme="1"/>
      <name val="Calibri"/>
      <family val="2"/>
      <scheme val="minor"/>
    </font>
  </fonts>
  <fills count="2">
    <fill>
      <patternFill patternType="none"/>
    </fill>
    <fill>
      <patternFill patternType="gray125"/>
    </fill>
  </fills>
  <borders count="26">
    <border>
      <left/>
      <right/>
      <top/>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double">
        <color indexed="64"/>
      </bottom>
      <diagonal/>
    </border>
    <border>
      <left/>
      <right/>
      <top style="thin">
        <color indexed="64"/>
      </top>
      <bottom style="thin">
        <color indexed="64"/>
      </bottom>
      <diagonal/>
    </border>
    <border>
      <left/>
      <right/>
      <top/>
      <bottom style="double">
        <color indexed="64"/>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s>
  <cellStyleXfs count="5">
    <xf numFmtId="0" fontId="0" fillId="0" borderId="0"/>
    <xf numFmtId="9" fontId="1" fillId="0" borderId="0" applyFont="0" applyFill="0" applyBorder="0" applyAlignment="0" applyProtection="0"/>
    <xf numFmtId="0" fontId="2" fillId="0" borderId="0"/>
    <xf numFmtId="9" fontId="2" fillId="0" borderId="0" applyFont="0" applyFill="0" applyBorder="0" applyAlignment="0" applyProtection="0"/>
    <xf numFmtId="43" fontId="1" fillId="0" borderId="0" applyFont="0" applyFill="0" applyBorder="0" applyAlignment="0" applyProtection="0"/>
  </cellStyleXfs>
  <cellXfs count="59">
    <xf numFmtId="0" fontId="0" fillId="0" borderId="0" xfId="0"/>
    <xf numFmtId="3" fontId="0" fillId="0" borderId="0" xfId="0" applyNumberFormat="1"/>
    <xf numFmtId="0" fontId="0" fillId="0" borderId="0" xfId="0" applyBorder="1"/>
    <xf numFmtId="0" fontId="0" fillId="0" borderId="4" xfId="0" applyBorder="1"/>
    <xf numFmtId="3" fontId="0" fillId="0" borderId="2" xfId="0" applyNumberFormat="1" applyBorder="1" applyAlignment="1">
      <alignment horizontal="center"/>
    </xf>
    <xf numFmtId="0" fontId="0" fillId="0" borderId="12" xfId="0" applyBorder="1"/>
    <xf numFmtId="0" fontId="0" fillId="0" borderId="5" xfId="0" applyBorder="1"/>
    <xf numFmtId="0" fontId="0" fillId="0" borderId="5" xfId="0" applyBorder="1" applyAlignment="1">
      <alignment horizontal="center"/>
    </xf>
    <xf numFmtId="9" fontId="0" fillId="0" borderId="4" xfId="1" applyFont="1" applyBorder="1" applyAlignment="1">
      <alignment horizontal="center"/>
    </xf>
    <xf numFmtId="9" fontId="0" fillId="0" borderId="12" xfId="1" applyFont="1" applyBorder="1" applyAlignment="1">
      <alignment horizontal="center"/>
    </xf>
    <xf numFmtId="9" fontId="0" fillId="0" borderId="5" xfId="1" applyFont="1" applyBorder="1" applyAlignment="1">
      <alignment horizontal="center"/>
    </xf>
    <xf numFmtId="0" fontId="0" fillId="0" borderId="11" xfId="0" applyBorder="1" applyAlignment="1">
      <alignment horizontal="center"/>
    </xf>
    <xf numFmtId="3" fontId="0" fillId="0" borderId="8" xfId="0" applyNumberFormat="1" applyBorder="1" applyAlignment="1">
      <alignment horizontal="center"/>
    </xf>
    <xf numFmtId="3" fontId="0" fillId="0" borderId="15" xfId="0" applyNumberFormat="1" applyBorder="1" applyAlignment="1">
      <alignment horizontal="center"/>
    </xf>
    <xf numFmtId="37" fontId="0" fillId="0" borderId="9" xfId="4" applyNumberFormat="1" applyFont="1" applyBorder="1" applyAlignment="1">
      <alignment horizontal="center"/>
    </xf>
    <xf numFmtId="3" fontId="0" fillId="0" borderId="6" xfId="0" applyNumberFormat="1" applyBorder="1" applyAlignment="1">
      <alignment horizontal="center"/>
    </xf>
    <xf numFmtId="9" fontId="0" fillId="0" borderId="8" xfId="1" applyFont="1" applyBorder="1" applyAlignment="1">
      <alignment horizontal="center"/>
    </xf>
    <xf numFmtId="9" fontId="0" fillId="0" borderId="9" xfId="1" applyFont="1" applyBorder="1" applyAlignment="1">
      <alignment horizontal="center"/>
    </xf>
    <xf numFmtId="0" fontId="0" fillId="0" borderId="13" xfId="0" applyBorder="1" applyAlignment="1">
      <alignment horizontal="center"/>
    </xf>
    <xf numFmtId="0" fontId="0" fillId="0" borderId="0" xfId="0" applyBorder="1" applyAlignment="1">
      <alignment horizontal="center"/>
    </xf>
    <xf numFmtId="3" fontId="0" fillId="0" borderId="0" xfId="0" applyNumberFormat="1" applyBorder="1" applyAlignment="1">
      <alignment horizontal="center"/>
    </xf>
    <xf numFmtId="3" fontId="0" fillId="0" borderId="0" xfId="0" applyNumberFormat="1" applyFill="1" applyBorder="1" applyAlignment="1">
      <alignment horizontal="center"/>
    </xf>
    <xf numFmtId="37" fontId="0" fillId="0" borderId="1" xfId="4" applyNumberFormat="1" applyFont="1" applyBorder="1" applyAlignment="1">
      <alignment horizontal="center"/>
    </xf>
    <xf numFmtId="3" fontId="0" fillId="0" borderId="17" xfId="0" applyNumberFormat="1" applyBorder="1" applyAlignment="1">
      <alignment horizontal="center"/>
    </xf>
    <xf numFmtId="3" fontId="0" fillId="0" borderId="9" xfId="0" applyNumberFormat="1" applyBorder="1" applyAlignment="1">
      <alignment horizontal="center"/>
    </xf>
    <xf numFmtId="3" fontId="4" fillId="0" borderId="8" xfId="0" applyNumberFormat="1" applyFont="1" applyBorder="1" applyAlignment="1">
      <alignment horizontal="center"/>
    </xf>
    <xf numFmtId="3" fontId="4" fillId="0" borderId="15" xfId="0" applyNumberFormat="1" applyFont="1" applyBorder="1" applyAlignment="1">
      <alignment horizontal="center"/>
    </xf>
    <xf numFmtId="9" fontId="0" fillId="0" borderId="0" xfId="1" applyFont="1"/>
    <xf numFmtId="9" fontId="0" fillId="0" borderId="0" xfId="0" applyNumberFormat="1"/>
    <xf numFmtId="1" fontId="0" fillId="0" borderId="0" xfId="0" applyNumberFormat="1"/>
    <xf numFmtId="43" fontId="0" fillId="0" borderId="0" xfId="0" applyNumberFormat="1"/>
    <xf numFmtId="164" fontId="0" fillId="0" borderId="0" xfId="0" applyNumberFormat="1"/>
    <xf numFmtId="37" fontId="0" fillId="0" borderId="0" xfId="0" applyNumberFormat="1"/>
    <xf numFmtId="2" fontId="0" fillId="0" borderId="0" xfId="0" applyNumberFormat="1"/>
    <xf numFmtId="164" fontId="0" fillId="0" borderId="0" xfId="4" applyNumberFormat="1" applyFont="1"/>
    <xf numFmtId="0" fontId="4" fillId="0" borderId="0" xfId="0" applyFont="1"/>
    <xf numFmtId="0" fontId="0" fillId="0" borderId="20" xfId="0" applyBorder="1"/>
    <xf numFmtId="0" fontId="0" fillId="0" borderId="22" xfId="0" applyBorder="1"/>
    <xf numFmtId="0" fontId="0" fillId="0" borderId="19" xfId="0"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0" fillId="0" borderId="20" xfId="0" applyBorder="1" applyAlignment="1">
      <alignment horizontal="left" vertical="top" wrapText="1"/>
    </xf>
    <xf numFmtId="0" fontId="0" fillId="0" borderId="0" xfId="0" applyBorder="1" applyAlignment="1">
      <alignment horizontal="left" vertical="top" wrapText="1"/>
    </xf>
    <xf numFmtId="0" fontId="0" fillId="0" borderId="22" xfId="0" applyBorder="1" applyAlignment="1">
      <alignment horizontal="left" vertical="top" wrapText="1"/>
    </xf>
    <xf numFmtId="0" fontId="0" fillId="0" borderId="23" xfId="0" applyBorder="1" applyAlignment="1">
      <alignment horizontal="left" vertical="top" wrapText="1"/>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3" xfId="0" applyFont="1" applyBorder="1" applyAlignment="1">
      <alignment horizontal="center" vertical="top" wrapText="1"/>
    </xf>
    <xf numFmtId="0" fontId="0" fillId="0" borderId="6" xfId="0" applyFont="1" applyBorder="1" applyAlignment="1">
      <alignment horizontal="center" vertical="top" wrapText="1"/>
    </xf>
    <xf numFmtId="0" fontId="0" fillId="0" borderId="13"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10"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5" fillId="0" borderId="0" xfId="0" applyFont="1" applyAlignment="1">
      <alignment wrapText="1"/>
    </xf>
    <xf numFmtId="0" fontId="5" fillId="0" borderId="0" xfId="0" applyFont="1" applyAlignment="1"/>
    <xf numFmtId="165" fontId="0" fillId="0" borderId="0" xfId="1" applyNumberFormat="1" applyFont="1"/>
  </cellXfs>
  <cellStyles count="5">
    <cellStyle name="Comma" xfId="4" builtinId="3"/>
    <cellStyle name="Normal" xfId="0" builtinId="0"/>
    <cellStyle name="Normal 2" xfId="2"/>
    <cellStyle name="Percent" xfId="1"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B2:L62"/>
  <sheetViews>
    <sheetView tabSelected="1" zoomScale="90" zoomScaleNormal="90" workbookViewId="0">
      <selection activeCell="F33" sqref="F33"/>
    </sheetView>
  </sheetViews>
  <sheetFormatPr defaultRowHeight="15" x14ac:dyDescent="0.25"/>
  <cols>
    <col min="2" max="2" width="19.140625" customWidth="1"/>
    <col min="3" max="6" width="20.5703125" customWidth="1"/>
    <col min="7" max="7" width="5" customWidth="1"/>
    <col min="8" max="10" width="25.85546875" customWidth="1"/>
    <col min="12" max="12" width="25.28515625" customWidth="1"/>
  </cols>
  <sheetData>
    <row r="2" spans="2:10" x14ac:dyDescent="0.25">
      <c r="B2" s="35" t="s">
        <v>27</v>
      </c>
    </row>
    <row r="3" spans="2:10" x14ac:dyDescent="0.25">
      <c r="B3" s="38" t="s">
        <v>43</v>
      </c>
      <c r="C3" s="39"/>
      <c r="D3" s="39"/>
      <c r="E3" s="39"/>
      <c r="F3" s="40"/>
    </row>
    <row r="4" spans="2:10" x14ac:dyDescent="0.25">
      <c r="B4" s="41"/>
      <c r="C4" s="42"/>
      <c r="D4" s="42"/>
      <c r="E4" s="42"/>
      <c r="F4" s="43"/>
    </row>
    <row r="5" spans="2:10" x14ac:dyDescent="0.25">
      <c r="B5" s="41"/>
      <c r="C5" s="42"/>
      <c r="D5" s="42"/>
      <c r="E5" s="42"/>
      <c r="F5" s="43"/>
    </row>
    <row r="6" spans="2:10" x14ac:dyDescent="0.25">
      <c r="B6" s="41"/>
      <c r="C6" s="42"/>
      <c r="D6" s="42"/>
      <c r="E6" s="42"/>
      <c r="F6" s="43"/>
    </row>
    <row r="7" spans="2:10" x14ac:dyDescent="0.25">
      <c r="B7" s="41"/>
      <c r="C7" s="42"/>
      <c r="D7" s="42"/>
      <c r="E7" s="42"/>
      <c r="F7" s="43"/>
    </row>
    <row r="8" spans="2:10" x14ac:dyDescent="0.25">
      <c r="B8" s="44"/>
      <c r="C8" s="45"/>
      <c r="D8" s="45"/>
      <c r="E8" s="45"/>
      <c r="F8" s="46"/>
      <c r="H8" s="35" t="s">
        <v>26</v>
      </c>
    </row>
    <row r="9" spans="2:10" x14ac:dyDescent="0.25">
      <c r="B9" s="52" t="s">
        <v>13</v>
      </c>
      <c r="C9" s="49" t="s">
        <v>48</v>
      </c>
      <c r="D9" s="50"/>
      <c r="E9" s="50"/>
      <c r="F9" s="51"/>
      <c r="G9" s="19"/>
      <c r="H9" s="52" t="s">
        <v>19</v>
      </c>
      <c r="I9" s="54" t="s">
        <v>17</v>
      </c>
      <c r="J9" s="47" t="s">
        <v>18</v>
      </c>
    </row>
    <row r="10" spans="2:10" x14ac:dyDescent="0.25">
      <c r="B10" s="53"/>
      <c r="C10" s="7" t="s">
        <v>31</v>
      </c>
      <c r="D10" s="11" t="s">
        <v>29</v>
      </c>
      <c r="E10" s="18" t="s">
        <v>28</v>
      </c>
      <c r="F10" s="11" t="s">
        <v>30</v>
      </c>
      <c r="G10" s="19"/>
      <c r="H10" s="53"/>
      <c r="I10" s="55"/>
      <c r="J10" s="48"/>
    </row>
    <row r="11" spans="2:10" x14ac:dyDescent="0.25">
      <c r="B11" s="3" t="s">
        <v>4</v>
      </c>
      <c r="C11" s="8">
        <v>5.7912174196143015E-2</v>
      </c>
      <c r="D11" s="12">
        <v>287451.64013760386</v>
      </c>
      <c r="E11" s="20">
        <v>145538.47308500001</v>
      </c>
      <c r="F11" s="25">
        <v>141913.16705260388</v>
      </c>
      <c r="G11" s="20"/>
      <c r="H11" s="3" t="s">
        <v>2</v>
      </c>
      <c r="I11" s="16" t="s">
        <v>20</v>
      </c>
      <c r="J11" s="4">
        <v>1300</v>
      </c>
    </row>
    <row r="12" spans="2:10" x14ac:dyDescent="0.25">
      <c r="B12" s="3" t="s">
        <v>5</v>
      </c>
      <c r="C12" s="8">
        <v>5.6175830348992345E-2</v>
      </c>
      <c r="D12" s="12">
        <v>278833.16062730539</v>
      </c>
      <c r="E12" s="20">
        <v>15785.427974999995</v>
      </c>
      <c r="F12" s="25">
        <v>263047.73265230539</v>
      </c>
      <c r="G12" s="20"/>
      <c r="H12" s="3" t="s">
        <v>25</v>
      </c>
      <c r="I12" s="16" t="s">
        <v>21</v>
      </c>
      <c r="J12" s="4">
        <v>2000</v>
      </c>
    </row>
    <row r="13" spans="2:10" x14ac:dyDescent="0.25">
      <c r="B13" s="3" t="s">
        <v>6</v>
      </c>
      <c r="C13" s="8">
        <v>0.10312095039291164</v>
      </c>
      <c r="D13" s="12">
        <v>511848.96326971491</v>
      </c>
      <c r="E13" s="20">
        <v>148634.78915000003</v>
      </c>
      <c r="F13" s="25">
        <v>363214.17411971488</v>
      </c>
      <c r="G13" s="20"/>
      <c r="H13" s="3" t="s">
        <v>16</v>
      </c>
      <c r="I13" s="16" t="s">
        <v>50</v>
      </c>
      <c r="J13" s="4">
        <v>2600</v>
      </c>
    </row>
    <row r="14" spans="2:10" x14ac:dyDescent="0.25">
      <c r="B14" s="3" t="s">
        <v>7</v>
      </c>
      <c r="C14" s="8">
        <v>0.25488346707011128</v>
      </c>
      <c r="D14" s="12">
        <v>1265134.1737769195</v>
      </c>
      <c r="E14" s="20">
        <v>556622.97722500004</v>
      </c>
      <c r="F14" s="25">
        <v>708511.19655191945</v>
      </c>
      <c r="G14" s="20"/>
      <c r="H14" s="3" t="s">
        <v>15</v>
      </c>
      <c r="I14" s="16" t="s">
        <v>22</v>
      </c>
      <c r="J14" s="4">
        <v>6600</v>
      </c>
    </row>
    <row r="15" spans="2:10" x14ac:dyDescent="0.25">
      <c r="B15" s="3" t="s">
        <v>8</v>
      </c>
      <c r="C15" s="8">
        <v>3.9940696197279302E-2</v>
      </c>
      <c r="D15" s="12">
        <v>198248.79292669237</v>
      </c>
      <c r="E15" s="20">
        <v>33746.351950000004</v>
      </c>
      <c r="F15" s="25">
        <v>164502.44097669236</v>
      </c>
      <c r="G15" s="20"/>
      <c r="H15" s="3" t="s">
        <v>3</v>
      </c>
      <c r="I15" s="16" t="s">
        <v>23</v>
      </c>
      <c r="J15" s="4">
        <v>6100</v>
      </c>
    </row>
    <row r="16" spans="2:10" x14ac:dyDescent="0.25">
      <c r="B16" s="3" t="s">
        <v>9</v>
      </c>
      <c r="C16" s="8">
        <v>0.10272037842082081</v>
      </c>
      <c r="D16" s="12">
        <v>546281.98097500007</v>
      </c>
      <c r="E16" s="20">
        <v>546281.98097500007</v>
      </c>
      <c r="F16" s="25">
        <v>0</v>
      </c>
      <c r="G16" s="20"/>
      <c r="H16" s="6" t="s">
        <v>14</v>
      </c>
      <c r="I16" s="17" t="s">
        <v>24</v>
      </c>
      <c r="J16" s="15">
        <v>4400</v>
      </c>
    </row>
    <row r="17" spans="2:12" x14ac:dyDescent="0.25">
      <c r="B17" s="3" t="s">
        <v>1</v>
      </c>
      <c r="C17" s="8">
        <v>8.836521950067347E-2</v>
      </c>
      <c r="D17" s="12">
        <v>438607.73022539483</v>
      </c>
      <c r="E17" s="20">
        <v>225570.36194999996</v>
      </c>
      <c r="F17" s="25">
        <v>213037.36827539484</v>
      </c>
      <c r="G17" s="20"/>
    </row>
    <row r="18" spans="2:12" x14ac:dyDescent="0.25">
      <c r="B18" s="3" t="s">
        <v>10</v>
      </c>
      <c r="C18" s="8">
        <v>9.5660097924686091E-2</v>
      </c>
      <c r="D18" s="12">
        <v>474816.43412390089</v>
      </c>
      <c r="E18" s="20">
        <v>86854.25728000002</v>
      </c>
      <c r="F18" s="25">
        <v>387962.17684390087</v>
      </c>
      <c r="G18" s="20"/>
      <c r="H18" s="35" t="s">
        <v>42</v>
      </c>
    </row>
    <row r="19" spans="2:12" x14ac:dyDescent="0.25">
      <c r="B19" s="3" t="s">
        <v>11</v>
      </c>
      <c r="C19" s="8">
        <v>3.9878455930699455E-2</v>
      </c>
      <c r="D19" s="12">
        <v>197939.8584589519</v>
      </c>
      <c r="E19" s="20">
        <v>24719.693349999994</v>
      </c>
      <c r="F19" s="25">
        <v>173220.16510895191</v>
      </c>
      <c r="G19" s="20"/>
      <c r="H19" s="38" t="s">
        <v>44</v>
      </c>
      <c r="I19" s="39"/>
      <c r="J19" s="39"/>
      <c r="K19" s="39"/>
      <c r="L19" s="40"/>
    </row>
    <row r="20" spans="2:12" x14ac:dyDescent="0.25">
      <c r="B20" s="3" t="s">
        <v>0</v>
      </c>
      <c r="C20" s="8">
        <v>8.8221588116258437E-2</v>
      </c>
      <c r="D20" s="12">
        <v>437894.80453060917</v>
      </c>
      <c r="E20" s="20">
        <v>88588.009033888899</v>
      </c>
      <c r="F20" s="25">
        <v>349306.79549672024</v>
      </c>
      <c r="G20" s="20"/>
      <c r="H20" s="41"/>
      <c r="I20" s="42"/>
      <c r="J20" s="42"/>
      <c r="K20" s="42"/>
      <c r="L20" s="43"/>
    </row>
    <row r="21" spans="2:12" ht="15.75" thickBot="1" x14ac:dyDescent="0.3">
      <c r="B21" s="5" t="s">
        <v>12</v>
      </c>
      <c r="C21" s="9">
        <v>7.3121141901424186E-2</v>
      </c>
      <c r="D21" s="13">
        <v>362942.54981880332</v>
      </c>
      <c r="E21" s="23">
        <v>304449.9585439848</v>
      </c>
      <c r="F21" s="26">
        <v>58492.591274818544</v>
      </c>
      <c r="G21" s="20"/>
      <c r="H21" s="36"/>
      <c r="I21" s="2"/>
      <c r="J21" s="2"/>
      <c r="K21" s="2"/>
      <c r="L21" s="37"/>
    </row>
    <row r="22" spans="2:12" ht="15.75" thickTop="1" x14ac:dyDescent="0.25">
      <c r="B22" s="6" t="s">
        <v>47</v>
      </c>
      <c r="C22" s="10">
        <v>1</v>
      </c>
      <c r="D22" s="14">
        <f>SUM(D11:D21)</f>
        <v>5000000.088870897</v>
      </c>
      <c r="E22" s="22">
        <f>SUM(E11:E21)</f>
        <v>2176792.2805178738</v>
      </c>
      <c r="F22" s="24">
        <f>SUM(F11:F21)</f>
        <v>2823207.8083530222</v>
      </c>
      <c r="G22" s="20"/>
      <c r="H22" s="36" t="s">
        <v>45</v>
      </c>
      <c r="I22" s="2" t="s">
        <v>33</v>
      </c>
      <c r="J22" s="2" t="s">
        <v>32</v>
      </c>
      <c r="K22" s="2" t="s">
        <v>34</v>
      </c>
      <c r="L22" s="37"/>
    </row>
    <row r="23" spans="2:12" x14ac:dyDescent="0.25">
      <c r="F23" s="21"/>
      <c r="G23" s="21"/>
      <c r="H23" s="36" t="s">
        <v>46</v>
      </c>
      <c r="I23" s="2" t="s">
        <v>35</v>
      </c>
      <c r="J23" s="2" t="s">
        <v>32</v>
      </c>
      <c r="K23" s="2" t="s">
        <v>36</v>
      </c>
      <c r="L23" s="37"/>
    </row>
    <row r="24" spans="2:12" x14ac:dyDescent="0.25">
      <c r="B24" s="56" t="s">
        <v>49</v>
      </c>
      <c r="C24" s="56"/>
      <c r="D24" s="56"/>
      <c r="E24" s="56"/>
      <c r="F24" s="56"/>
      <c r="G24" s="21"/>
      <c r="H24" s="36" t="s">
        <v>37</v>
      </c>
      <c r="I24" s="2" t="s">
        <v>39</v>
      </c>
      <c r="J24" s="2" t="s">
        <v>32</v>
      </c>
      <c r="K24" s="2" t="s">
        <v>40</v>
      </c>
      <c r="L24" s="37"/>
    </row>
    <row r="25" spans="2:12" x14ac:dyDescent="0.25">
      <c r="B25" s="57"/>
      <c r="C25" s="57"/>
      <c r="D25" s="57"/>
      <c r="E25" s="57"/>
      <c r="F25" s="57"/>
      <c r="H25" s="36" t="s">
        <v>38</v>
      </c>
      <c r="I25" s="2" t="s">
        <v>39</v>
      </c>
      <c r="J25" s="2" t="s">
        <v>32</v>
      </c>
      <c r="K25" s="2" t="s">
        <v>41</v>
      </c>
      <c r="L25" s="37"/>
    </row>
    <row r="26" spans="2:12" x14ac:dyDescent="0.25">
      <c r="B26" s="57"/>
      <c r="C26" s="57"/>
      <c r="D26" s="57"/>
      <c r="E26" s="57"/>
      <c r="F26" s="57"/>
      <c r="G26" s="19"/>
      <c r="H26" s="36"/>
      <c r="I26" s="2"/>
      <c r="J26" s="2"/>
      <c r="K26" s="2"/>
      <c r="L26" s="37"/>
    </row>
    <row r="27" spans="2:12" x14ac:dyDescent="0.25">
      <c r="B27" s="57"/>
      <c r="C27" s="57"/>
      <c r="D27" s="57"/>
      <c r="E27" s="57"/>
      <c r="F27" s="57"/>
      <c r="G27" s="19"/>
      <c r="H27" s="41" t="s">
        <v>53</v>
      </c>
      <c r="I27" s="42"/>
      <c r="J27" s="42"/>
      <c r="K27" s="42"/>
      <c r="L27" s="43"/>
    </row>
    <row r="28" spans="2:12" x14ac:dyDescent="0.25">
      <c r="B28" s="57"/>
      <c r="C28" s="57"/>
      <c r="D28" s="57"/>
      <c r="E28" s="57"/>
      <c r="F28" s="57"/>
      <c r="G28" s="19"/>
      <c r="H28" s="41"/>
      <c r="I28" s="42"/>
      <c r="J28" s="42"/>
      <c r="K28" s="42"/>
      <c r="L28" s="43"/>
    </row>
    <row r="29" spans="2:12" x14ac:dyDescent="0.25">
      <c r="B29" s="57"/>
      <c r="C29" s="57"/>
      <c r="D29" s="57"/>
      <c r="E29" s="57"/>
      <c r="F29" s="57"/>
      <c r="G29" s="19"/>
      <c r="H29" s="41"/>
      <c r="I29" s="42"/>
      <c r="J29" s="42"/>
      <c r="K29" s="42"/>
      <c r="L29" s="43"/>
    </row>
    <row r="30" spans="2:12" x14ac:dyDescent="0.25">
      <c r="G30" s="2"/>
      <c r="H30" s="41"/>
      <c r="I30" s="42"/>
      <c r="J30" s="42"/>
      <c r="K30" s="42"/>
      <c r="L30" s="43"/>
    </row>
    <row r="31" spans="2:12" x14ac:dyDescent="0.25">
      <c r="C31" s="58"/>
      <c r="D31" s="1"/>
      <c r="G31" s="2"/>
      <c r="H31" s="41"/>
      <c r="I31" s="42"/>
      <c r="J31" s="42"/>
      <c r="K31" s="42"/>
      <c r="L31" s="43"/>
    </row>
    <row r="32" spans="2:12" x14ac:dyDescent="0.25">
      <c r="C32" s="58"/>
      <c r="D32" s="1"/>
      <c r="G32" s="2"/>
      <c r="H32" s="41"/>
      <c r="I32" s="42"/>
      <c r="J32" s="42"/>
      <c r="K32" s="42"/>
      <c r="L32" s="43"/>
    </row>
    <row r="33" spans="3:12" x14ac:dyDescent="0.25">
      <c r="C33" s="58"/>
      <c r="D33" s="1"/>
      <c r="G33" s="2"/>
      <c r="H33" s="41"/>
      <c r="I33" s="42"/>
      <c r="J33" s="42"/>
      <c r="K33" s="42"/>
      <c r="L33" s="43"/>
    </row>
    <row r="34" spans="3:12" ht="15" customHeight="1" x14ac:dyDescent="0.25">
      <c r="C34" s="58"/>
      <c r="D34" s="1"/>
      <c r="G34" s="2"/>
      <c r="H34" s="44"/>
      <c r="I34" s="45"/>
      <c r="J34" s="45"/>
      <c r="K34" s="45"/>
      <c r="L34" s="46"/>
    </row>
    <row r="35" spans="3:12" x14ac:dyDescent="0.25">
      <c r="C35" s="58"/>
      <c r="D35" s="1"/>
      <c r="G35" s="2"/>
    </row>
    <row r="36" spans="3:12" x14ac:dyDescent="0.25">
      <c r="C36" s="58"/>
      <c r="D36" s="1"/>
      <c r="G36" s="2"/>
    </row>
    <row r="37" spans="3:12" x14ac:dyDescent="0.25">
      <c r="C37" s="58"/>
      <c r="D37" s="1"/>
      <c r="G37" s="2"/>
    </row>
    <row r="38" spans="3:12" x14ac:dyDescent="0.25">
      <c r="C38" s="58"/>
      <c r="D38" s="1"/>
      <c r="G38" s="2"/>
    </row>
    <row r="39" spans="3:12" x14ac:dyDescent="0.25">
      <c r="C39" s="58"/>
      <c r="D39" s="1"/>
      <c r="G39" s="2"/>
    </row>
    <row r="40" spans="3:12" x14ac:dyDescent="0.25">
      <c r="C40" s="58"/>
      <c r="D40" s="1"/>
      <c r="G40" s="2"/>
    </row>
    <row r="41" spans="3:12" x14ac:dyDescent="0.25">
      <c r="C41" s="58"/>
      <c r="D41" s="1"/>
      <c r="G41" s="2"/>
    </row>
    <row r="42" spans="3:12" x14ac:dyDescent="0.25">
      <c r="D42" s="1"/>
    </row>
    <row r="45" spans="3:12" x14ac:dyDescent="0.25">
      <c r="D45" s="1"/>
      <c r="E45" s="1"/>
    </row>
    <row r="46" spans="3:12" x14ac:dyDescent="0.25">
      <c r="D46" s="1"/>
      <c r="E46" s="1"/>
    </row>
    <row r="47" spans="3:12" x14ac:dyDescent="0.25">
      <c r="D47" s="33"/>
      <c r="E47" s="33"/>
    </row>
    <row r="50" spans="2:5" x14ac:dyDescent="0.25">
      <c r="D50" s="1"/>
      <c r="E50" s="1"/>
    </row>
    <row r="51" spans="2:5" x14ac:dyDescent="0.25">
      <c r="D51" s="1"/>
      <c r="E51" s="1"/>
    </row>
    <row r="53" spans="2:5" x14ac:dyDescent="0.25">
      <c r="B53" s="34"/>
    </row>
    <row r="55" spans="2:5" x14ac:dyDescent="0.25">
      <c r="B55" s="31"/>
    </row>
    <row r="56" spans="2:5" x14ac:dyDescent="0.25">
      <c r="B56" s="30"/>
      <c r="D56" s="27"/>
      <c r="E56" s="27"/>
    </row>
    <row r="57" spans="2:5" x14ac:dyDescent="0.25">
      <c r="B57" s="30"/>
      <c r="D57" s="27"/>
      <c r="E57" s="27"/>
    </row>
    <row r="58" spans="2:5" x14ac:dyDescent="0.25">
      <c r="D58" s="28"/>
      <c r="E58" s="28"/>
    </row>
    <row r="59" spans="2:5" x14ac:dyDescent="0.25">
      <c r="D59" s="27"/>
      <c r="E59" s="27"/>
    </row>
    <row r="61" spans="2:5" x14ac:dyDescent="0.25">
      <c r="B61" s="32"/>
      <c r="D61" s="1"/>
      <c r="E61" s="1"/>
    </row>
    <row r="62" spans="2:5" x14ac:dyDescent="0.25">
      <c r="B62" s="32"/>
      <c r="D62" s="29"/>
      <c r="E62" s="29"/>
    </row>
  </sheetData>
  <mergeCells count="9">
    <mergeCell ref="B3:F8"/>
    <mergeCell ref="H19:L20"/>
    <mergeCell ref="J9:J10"/>
    <mergeCell ref="C9:F9"/>
    <mergeCell ref="H27:L34"/>
    <mergeCell ref="B9:B10"/>
    <mergeCell ref="I9:I10"/>
    <mergeCell ref="H9:H10"/>
    <mergeCell ref="B24:F29"/>
  </mergeCells>
  <pageMargins left="0.7" right="0.7" top="0.75" bottom="0.75" header="0.3" footer="0.3"/>
  <pageSetup orientation="portrait" verticalDpi="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J23" sqref="J23"/>
    </sheetView>
  </sheetViews>
  <sheetFormatPr defaultRowHeight="15" x14ac:dyDescent="0.25"/>
  <cols>
    <col min="1" max="1" width="17.7109375" bestFit="1" customWidth="1"/>
    <col min="2" max="2" width="28.140625" bestFit="1" customWidth="1"/>
    <col min="3" max="3" width="28.28515625" bestFit="1" customWidth="1"/>
  </cols>
  <sheetData>
    <row r="1" spans="1:3" x14ac:dyDescent="0.25">
      <c r="A1" t="s">
        <v>13</v>
      </c>
      <c r="B1" t="s">
        <v>51</v>
      </c>
      <c r="C1" t="s">
        <v>52</v>
      </c>
    </row>
    <row r="2" spans="1:3" x14ac:dyDescent="0.25">
      <c r="A2" t="s">
        <v>4</v>
      </c>
      <c r="B2" s="27">
        <v>0.10285638307463651</v>
      </c>
      <c r="C2" s="27">
        <v>9.3993199586314483E-2</v>
      </c>
    </row>
    <row r="3" spans="1:3" x14ac:dyDescent="0.25">
      <c r="A3" t="s">
        <v>5</v>
      </c>
      <c r="B3" s="27">
        <v>4.769902561420495E-2</v>
      </c>
      <c r="C3" s="27">
        <v>8.2485703416154785E-2</v>
      </c>
    </row>
    <row r="4" spans="1:3" x14ac:dyDescent="0.25">
      <c r="A4" t="s">
        <v>6</v>
      </c>
      <c r="B4" s="27">
        <v>7.004987435242932E-2</v>
      </c>
      <c r="C4" s="27">
        <v>6.8121415853198614E-2</v>
      </c>
    </row>
    <row r="5" spans="1:3" x14ac:dyDescent="0.25">
      <c r="A5" t="s">
        <v>7</v>
      </c>
      <c r="B5" s="27">
        <v>6.3261875311016333E-2</v>
      </c>
      <c r="C5" s="27">
        <v>4.6514200409464593E-2</v>
      </c>
    </row>
    <row r="6" spans="1:3" x14ac:dyDescent="0.25">
      <c r="A6" t="s">
        <v>8</v>
      </c>
      <c r="B6" s="27">
        <v>5.1967440475806446E-2</v>
      </c>
      <c r="C6" s="27">
        <v>2.3581963379453414E-2</v>
      </c>
    </row>
    <row r="7" spans="1:3" x14ac:dyDescent="0.25">
      <c r="A7" t="s">
        <v>9</v>
      </c>
      <c r="B7" s="27">
        <v>0.2468278934931275</v>
      </c>
      <c r="C7" s="27">
        <v>0.18421081725350705</v>
      </c>
    </row>
    <row r="8" spans="1:3" x14ac:dyDescent="0.25">
      <c r="A8" t="s">
        <v>1</v>
      </c>
      <c r="B8" s="27">
        <v>0.11063403349036272</v>
      </c>
      <c r="C8" s="27">
        <v>9.7506002320387475E-2</v>
      </c>
    </row>
    <row r="9" spans="1:3" x14ac:dyDescent="0.25">
      <c r="A9" t="s">
        <v>10</v>
      </c>
      <c r="B9" s="27">
        <v>8.4046523528753192E-2</v>
      </c>
      <c r="C9" s="27">
        <v>0.11120615532142336</v>
      </c>
    </row>
    <row r="10" spans="1:3" x14ac:dyDescent="0.25">
      <c r="A10" t="s">
        <v>11</v>
      </c>
      <c r="B10" s="27">
        <v>3.2818332004905255E-2</v>
      </c>
      <c r="C10" s="27">
        <v>2.9107407823132415E-2</v>
      </c>
    </row>
    <row r="11" spans="1:3" x14ac:dyDescent="0.25">
      <c r="A11" t="s">
        <v>0</v>
      </c>
      <c r="B11" s="27">
        <v>9.2398026995768365E-2</v>
      </c>
      <c r="C11" s="27">
        <v>0.10774206565080131</v>
      </c>
    </row>
    <row r="12" spans="1:3" x14ac:dyDescent="0.25">
      <c r="A12" t="s">
        <v>12</v>
      </c>
      <c r="B12" s="27">
        <v>9.7440591658989564E-2</v>
      </c>
      <c r="C12" s="27">
        <v>0.15553106898616245</v>
      </c>
    </row>
  </sheetData>
  <pageMargins left="0.7" right="0.7" top="0.75" bottom="0.75" header="0.3" footer="0.3"/>
  <pageSetup paperSize="0" orientation="portrait" horizontalDpi="0" verticalDpi="0" copie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OutputShares</vt:lpstr>
      <vt:lpstr>PotentialShares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Woodward, John</dc:creator>
  <cp:lastModifiedBy>Public Service Department</cp:lastModifiedBy>
  <dcterms:created xsi:type="dcterms:W3CDTF">2016-09-22T01:26:55Z</dcterms:created>
  <dcterms:modified xsi:type="dcterms:W3CDTF">2017-03-31T16:55:40Z</dcterms:modified>
</cp:coreProperties>
</file>