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480" windowHeight="10992" activeTab="0"/>
  </bookViews>
  <sheets>
    <sheet name="FY 10-11 Budget Public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<sst xmlns="http://schemas.openxmlformats.org/spreadsheetml/2006/main" count="44" uniqueCount="42">
  <si>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Vermont Clean Energy Development Fund</t>
  </si>
  <si>
    <t>2010-2011 Fiscal Year (July 1, 2009 to June 30, 2011)</t>
  </si>
  <si>
    <t>Two-Year Budget</t>
  </si>
  <si>
    <t>Total Funds Available: INCOME-BASED</t>
  </si>
  <si>
    <t>ESTIMATED MOU PAYMENTS</t>
  </si>
  <si>
    <t>ESTIMATED UPRATE</t>
  </si>
  <si>
    <t>ESTIMATED INTEREST</t>
  </si>
  <si>
    <t>ARRA-State Energy Program</t>
  </si>
  <si>
    <t>ARRA-EECBG</t>
  </si>
  <si>
    <t>TOTAL:</t>
  </si>
  <si>
    <r>
      <t>Use of Funds</t>
    </r>
    <r>
      <rPr>
        <b/>
        <vertAlign val="superscript"/>
        <sz val="10"/>
        <rFont val="Arial"/>
        <family val="2"/>
      </rPr>
      <t>1</t>
    </r>
  </si>
  <si>
    <t>ARRA</t>
  </si>
  <si>
    <t>Entergy</t>
  </si>
  <si>
    <t>Total</t>
  </si>
  <si>
    <t>Commercial Codes Update</t>
  </si>
  <si>
    <t>Program Admin.</t>
  </si>
  <si>
    <t xml:space="preserve">    ARRA-SEP &amp; State Funds</t>
  </si>
  <si>
    <t xml:space="preserve">    ARRA-CEDF-EECBG</t>
  </si>
  <si>
    <t>1The Investment Committee reserves the right to reallocate funding within budget categories based on program needs and activities as outlined in 10 V.S.A. § 6523.</t>
  </si>
  <si>
    <t>*Denotes a legislatively required programmatic area.</t>
  </si>
  <si>
    <t>**Denotes a legislatively required programmatic area with a specific dollar amount attached.</t>
  </si>
  <si>
    <t>***Denotes a federally required programmatic area with a fixed percentage allocation attached.</t>
  </si>
  <si>
    <t>Grant Program*</t>
  </si>
  <si>
    <t>Technical Assistance Program*</t>
  </si>
  <si>
    <t>Small-Scale RE Incentive Program*</t>
  </si>
  <si>
    <t>Small-Scale Loan Program*</t>
  </si>
  <si>
    <t>Loan Program*</t>
  </si>
  <si>
    <t>Equity Investment Program*</t>
  </si>
  <si>
    <t>Anemometry Loan Program/Wind RFP*</t>
  </si>
  <si>
    <t>Training, Outreach, and Education*</t>
  </si>
  <si>
    <t>Dept. of Agriculture Economic Development**</t>
  </si>
  <si>
    <t>Vermont Village Green Incentives**</t>
  </si>
  <si>
    <t>Loss Reserve Bonding*</t>
  </si>
  <si>
    <t>Vermont Telecom Authority**</t>
  </si>
  <si>
    <t>Public-Serving Institutions**</t>
  </si>
  <si>
    <t>Vermont Housing Conservation Board**</t>
  </si>
  <si>
    <t>Municipal Grants***</t>
  </si>
  <si>
    <t>Regional Planning Commissions**</t>
  </si>
  <si>
    <t>All Fuels or other Thermal Eff. Program*</t>
  </si>
  <si>
    <t>Renewable Energy Program*</t>
  </si>
  <si>
    <r>
      <t>Solar Tax Credit*</t>
    </r>
    <r>
      <rPr>
        <sz val="10"/>
        <rFont val="Arial"/>
        <family val="0"/>
      </rPr>
      <t>°</t>
    </r>
  </si>
  <si>
    <t>°The legislature has mandated that the state business solar energy tax credits are to be paid by the Fund; this is an unknown liability, and this figure is an approximation based upon the pace of existing solar installations.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</si>
</sst>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[$$-409]#,##0.00;[Red]\-[$$-4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_(&quot;$&quot;* #,##0_);_(&quot;$&quot;* \(#,##0\);_(&quot;$&quot;* &quot;-&quot;??_);_(@_)"/>
    <numFmt numFmtId="174" formatCode="&quot;$&quot;#,##0;[Red]&quot;$&quot;#,##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8" fontId="0" fillId="0" borderId="14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Border="1" applyAlignment="1">
      <alignment/>
    </xf>
    <xf numFmtId="6" fontId="0" fillId="0" borderId="14" xfId="0" applyNumberForma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8" fontId="5" fillId="0" borderId="14" xfId="0" applyNumberFormat="1" applyFont="1" applyBorder="1" applyAlignment="1">
      <alignment horizontal="right"/>
    </xf>
    <xf numFmtId="8" fontId="0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 horizontal="left" indent="1"/>
    </xf>
    <xf numFmtId="166" fontId="0" fillId="0" borderId="0" xfId="0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left" indent="1"/>
    </xf>
    <xf numFmtId="166" fontId="5" fillId="0" borderId="0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 horizontal="left" indent="1"/>
    </xf>
    <xf numFmtId="166" fontId="7" fillId="0" borderId="0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6.421875" style="0" customWidth="1"/>
    <col min="2" max="2" width="20.7109375" style="0" customWidth="1"/>
    <col min="3" max="3" width="20.57421875" style="0" customWidth="1"/>
    <col min="4" max="4" width="21.421875" style="0" customWidth="1"/>
    <col min="6" max="6" width="12.7109375" style="0" bestFit="1" customWidth="1"/>
  </cols>
  <sheetData>
    <row r="4" ht="13.5" thickBot="1"/>
    <row r="5" spans="1:4" ht="12.75">
      <c r="A5" s="1"/>
      <c r="B5" s="2"/>
      <c r="C5" s="2"/>
      <c r="D5" s="3"/>
    </row>
    <row r="6" spans="1:4" ht="12.75">
      <c r="A6" s="39" t="s">
        <v>0</v>
      </c>
      <c r="B6" s="40"/>
      <c r="C6" s="40"/>
      <c r="D6" s="41"/>
    </row>
    <row r="7" spans="1:4" ht="12.75">
      <c r="A7" s="39" t="s">
        <v>1</v>
      </c>
      <c r="B7" s="40"/>
      <c r="C7" s="40"/>
      <c r="D7" s="41"/>
    </row>
    <row r="8" spans="1:4" ht="12.75">
      <c r="A8" s="39" t="s">
        <v>2</v>
      </c>
      <c r="B8" s="40"/>
      <c r="C8" s="40"/>
      <c r="D8" s="41"/>
    </row>
    <row r="9" spans="1:4" ht="12.75">
      <c r="A9" s="4"/>
      <c r="B9" s="5"/>
      <c r="C9" s="5"/>
      <c r="D9" s="6"/>
    </row>
    <row r="10" spans="1:4" ht="12.75">
      <c r="A10" s="42" t="s">
        <v>3</v>
      </c>
      <c r="B10" s="43"/>
      <c r="C10" s="43"/>
      <c r="D10" s="6"/>
    </row>
    <row r="11" spans="1:4" ht="12.75">
      <c r="A11" s="7" t="s">
        <v>4</v>
      </c>
      <c r="B11" s="8"/>
      <c r="C11" s="5"/>
      <c r="D11" s="9">
        <v>5000000</v>
      </c>
    </row>
    <row r="12" spans="1:4" ht="12.75">
      <c r="A12" s="7" t="s">
        <v>5</v>
      </c>
      <c r="B12" s="8"/>
      <c r="C12" s="5"/>
      <c r="D12" s="9">
        <v>7000000</v>
      </c>
    </row>
    <row r="13" spans="1:4" ht="12.75">
      <c r="A13" s="7" t="s">
        <v>6</v>
      </c>
      <c r="B13" s="8"/>
      <c r="C13" s="5"/>
      <c r="D13" s="9">
        <v>400000</v>
      </c>
    </row>
    <row r="14" spans="1:4" ht="12.75">
      <c r="A14" s="7" t="s">
        <v>7</v>
      </c>
      <c r="B14" s="8"/>
      <c r="C14" s="5"/>
      <c r="D14" s="9">
        <v>21999000</v>
      </c>
    </row>
    <row r="15" spans="1:4" ht="12.75">
      <c r="A15" s="10" t="s">
        <v>8</v>
      </c>
      <c r="B15" s="11"/>
      <c r="C15" s="11"/>
      <c r="D15" s="12">
        <v>9593500</v>
      </c>
    </row>
    <row r="16" spans="1:4" ht="15">
      <c r="A16" s="13" t="s">
        <v>9</v>
      </c>
      <c r="B16" s="14"/>
      <c r="C16" s="14"/>
      <c r="D16" s="15">
        <f>SUM(D11:D15)</f>
        <v>43992500</v>
      </c>
    </row>
    <row r="17" spans="1:4" ht="12.75">
      <c r="A17" s="10"/>
      <c r="B17" s="5"/>
      <c r="C17" s="5"/>
      <c r="D17" s="16"/>
    </row>
    <row r="18" spans="1:4" ht="15">
      <c r="A18" s="7" t="s">
        <v>10</v>
      </c>
      <c r="B18" s="8" t="s">
        <v>11</v>
      </c>
      <c r="C18" s="8" t="s">
        <v>12</v>
      </c>
      <c r="D18" s="17" t="s">
        <v>13</v>
      </c>
    </row>
    <row r="19" spans="1:4" ht="12.75">
      <c r="A19" s="7"/>
      <c r="B19" s="8"/>
      <c r="C19" s="8"/>
      <c r="D19" s="6"/>
    </row>
    <row r="20" spans="1:4" ht="12.75">
      <c r="A20" s="18" t="s">
        <v>22</v>
      </c>
      <c r="B20" s="19">
        <v>2500000</v>
      </c>
      <c r="C20" s="19">
        <v>7500000</v>
      </c>
      <c r="D20" s="20">
        <f aca="true" t="shared" si="0" ref="D20:D37">SUM(B20:C20)</f>
        <v>10000000</v>
      </c>
    </row>
    <row r="21" spans="1:4" ht="12.75">
      <c r="A21" s="18" t="s">
        <v>23</v>
      </c>
      <c r="B21" s="19"/>
      <c r="C21" s="19">
        <v>100000</v>
      </c>
      <c r="D21" s="20">
        <f t="shared" si="0"/>
        <v>100000</v>
      </c>
    </row>
    <row r="22" spans="1:4" ht="12.75">
      <c r="A22" s="18" t="s">
        <v>24</v>
      </c>
      <c r="B22" s="19">
        <v>5500000</v>
      </c>
      <c r="C22" s="19">
        <v>1000000</v>
      </c>
      <c r="D22" s="20">
        <f t="shared" si="0"/>
        <v>6500000</v>
      </c>
    </row>
    <row r="23" spans="1:4" ht="12.75">
      <c r="A23" s="21" t="s">
        <v>25</v>
      </c>
      <c r="B23" s="22">
        <v>1000000</v>
      </c>
      <c r="C23" s="22">
        <v>0</v>
      </c>
      <c r="D23" s="20">
        <f t="shared" si="0"/>
        <v>1000000</v>
      </c>
    </row>
    <row r="24" spans="1:4" ht="12.75">
      <c r="A24" s="18" t="s">
        <v>26</v>
      </c>
      <c r="B24" s="19">
        <v>4802559.73</v>
      </c>
      <c r="C24" s="19">
        <v>478048</v>
      </c>
      <c r="D24" s="20">
        <f t="shared" si="0"/>
        <v>5280607.73</v>
      </c>
    </row>
    <row r="25" spans="1:4" ht="12.75">
      <c r="A25" s="18" t="s">
        <v>27</v>
      </c>
      <c r="B25" s="19"/>
      <c r="C25" s="19">
        <v>1000000</v>
      </c>
      <c r="D25" s="20">
        <f t="shared" si="0"/>
        <v>1000000</v>
      </c>
    </row>
    <row r="26" spans="1:4" ht="12.75">
      <c r="A26" s="18" t="s">
        <v>28</v>
      </c>
      <c r="B26" s="19">
        <v>375000</v>
      </c>
      <c r="C26" s="19">
        <v>0</v>
      </c>
      <c r="D26" s="20">
        <f t="shared" si="0"/>
        <v>375000</v>
      </c>
    </row>
    <row r="27" spans="1:4" ht="12.75">
      <c r="A27" s="18" t="s">
        <v>29</v>
      </c>
      <c r="B27" s="19">
        <v>149999</v>
      </c>
      <c r="C27" s="19">
        <v>0</v>
      </c>
      <c r="D27" s="20">
        <f t="shared" si="0"/>
        <v>149999</v>
      </c>
    </row>
    <row r="28" spans="1:4" ht="12.75">
      <c r="A28" s="18" t="s">
        <v>30</v>
      </c>
      <c r="B28" s="19"/>
      <c r="C28" s="19">
        <v>600000</v>
      </c>
      <c r="D28" s="20">
        <f t="shared" si="0"/>
        <v>600000</v>
      </c>
    </row>
    <row r="29" spans="1:4" ht="12.75">
      <c r="A29" s="18" t="s">
        <v>31</v>
      </c>
      <c r="B29" s="19"/>
      <c r="C29" s="19">
        <v>200000</v>
      </c>
      <c r="D29" s="20">
        <f t="shared" si="0"/>
        <v>200000</v>
      </c>
    </row>
    <row r="30" spans="1:4" ht="12.75">
      <c r="A30" s="18" t="s">
        <v>40</v>
      </c>
      <c r="B30" s="19"/>
      <c r="C30" s="19">
        <v>1000000</v>
      </c>
      <c r="D30" s="20">
        <f t="shared" si="0"/>
        <v>1000000</v>
      </c>
    </row>
    <row r="31" spans="1:4" ht="12.75">
      <c r="A31" s="18" t="s">
        <v>32</v>
      </c>
      <c r="B31" s="23">
        <v>1000000</v>
      </c>
      <c r="C31" s="23">
        <v>0</v>
      </c>
      <c r="D31" s="20">
        <f t="shared" si="0"/>
        <v>1000000</v>
      </c>
    </row>
    <row r="32" spans="1:4" ht="12.75">
      <c r="A32" s="21" t="s">
        <v>33</v>
      </c>
      <c r="B32" s="19">
        <v>2000000</v>
      </c>
      <c r="C32" s="23">
        <v>0</v>
      </c>
      <c r="D32" s="20">
        <f t="shared" si="0"/>
        <v>2000000</v>
      </c>
    </row>
    <row r="33" spans="1:4" ht="12.75">
      <c r="A33" s="21" t="s">
        <v>34</v>
      </c>
      <c r="B33" s="19">
        <v>2000000</v>
      </c>
      <c r="C33" s="23">
        <v>0</v>
      </c>
      <c r="D33" s="20">
        <f t="shared" si="0"/>
        <v>2000000</v>
      </c>
    </row>
    <row r="34" spans="1:4" ht="12.75">
      <c r="A34" s="21" t="s">
        <v>35</v>
      </c>
      <c r="B34" s="19">
        <v>2000000</v>
      </c>
      <c r="C34" s="23">
        <v>0</v>
      </c>
      <c r="D34" s="20">
        <f t="shared" si="0"/>
        <v>2000000</v>
      </c>
    </row>
    <row r="35" spans="1:4" ht="12.75">
      <c r="A35" s="21" t="s">
        <v>14</v>
      </c>
      <c r="B35" s="19">
        <v>80000</v>
      </c>
      <c r="C35" s="23">
        <v>0</v>
      </c>
      <c r="D35" s="20">
        <f t="shared" si="0"/>
        <v>80000</v>
      </c>
    </row>
    <row r="36" spans="1:4" ht="12.75">
      <c r="A36" s="21" t="s">
        <v>15</v>
      </c>
      <c r="B36" s="19">
        <v>591441.27</v>
      </c>
      <c r="C36" s="23">
        <v>521952</v>
      </c>
      <c r="D36" s="20">
        <f t="shared" si="0"/>
        <v>1113393.27</v>
      </c>
    </row>
    <row r="37" spans="1:4" ht="15">
      <c r="A37" s="24" t="s">
        <v>16</v>
      </c>
      <c r="B37" s="25">
        <f>SUM(B20:B36)</f>
        <v>21999000</v>
      </c>
      <c r="C37" s="25">
        <f>SUM(C19:C36)</f>
        <v>12400000</v>
      </c>
      <c r="D37" s="26">
        <f t="shared" si="0"/>
        <v>34399000</v>
      </c>
    </row>
    <row r="38" spans="1:4" ht="12.75">
      <c r="A38" s="21" t="s">
        <v>36</v>
      </c>
      <c r="B38" s="19">
        <v>4876100</v>
      </c>
      <c r="C38" s="19">
        <v>0</v>
      </c>
      <c r="D38" s="20">
        <f>SUM(B40:C40)</f>
        <v>2279793.8</v>
      </c>
    </row>
    <row r="39" spans="1:4" ht="12.75">
      <c r="A39" s="21" t="s">
        <v>37</v>
      </c>
      <c r="B39" s="19">
        <v>880000</v>
      </c>
      <c r="C39" s="23">
        <v>0</v>
      </c>
      <c r="D39" s="20">
        <f>SUM(B39:C39)</f>
        <v>880000</v>
      </c>
    </row>
    <row r="40" spans="1:4" ht="12.75">
      <c r="A40" s="21" t="s">
        <v>38</v>
      </c>
      <c r="B40" s="19">
        <v>2279793.8</v>
      </c>
      <c r="C40" s="23">
        <v>0</v>
      </c>
      <c r="D40" s="20">
        <f>SUM(B40:C40)</f>
        <v>2279793.8</v>
      </c>
    </row>
    <row r="41" spans="1:4" ht="12.75">
      <c r="A41" s="21" t="s">
        <v>39</v>
      </c>
      <c r="B41" s="19">
        <v>840000</v>
      </c>
      <c r="C41" s="23">
        <v>0</v>
      </c>
      <c r="D41" s="20">
        <f>SUM(B41:C41)</f>
        <v>840000</v>
      </c>
    </row>
    <row r="42" spans="1:4" ht="12.75">
      <c r="A42" s="21" t="s">
        <v>15</v>
      </c>
      <c r="B42" s="19">
        <v>717606.2</v>
      </c>
      <c r="C42" s="23">
        <v>0</v>
      </c>
      <c r="D42" s="20">
        <f>SUM(B42:C42)</f>
        <v>717606.2</v>
      </c>
    </row>
    <row r="43" spans="1:4" ht="15">
      <c r="A43" s="24" t="s">
        <v>17</v>
      </c>
      <c r="B43" s="25">
        <f>SUM(B38:B42)</f>
        <v>9593500</v>
      </c>
      <c r="C43" s="25">
        <v>0</v>
      </c>
      <c r="D43" s="26">
        <f>SUM(B43:C43)</f>
        <v>9593500</v>
      </c>
    </row>
    <row r="44" spans="1:4" ht="17.25">
      <c r="A44" s="27" t="s">
        <v>9</v>
      </c>
      <c r="B44" s="28">
        <f>B37+B43</f>
        <v>31592500</v>
      </c>
      <c r="C44" s="28">
        <f>C37+C43</f>
        <v>12400000</v>
      </c>
      <c r="D44" s="29">
        <f>D37+D43</f>
        <v>43992500</v>
      </c>
    </row>
    <row r="45" spans="1:4" ht="12.75">
      <c r="A45" s="33" t="s">
        <v>18</v>
      </c>
      <c r="B45" s="34"/>
      <c r="C45" s="34"/>
      <c r="D45" s="35"/>
    </row>
    <row r="46" spans="1:4" ht="12.75">
      <c r="A46" s="30" t="s">
        <v>19</v>
      </c>
      <c r="B46" s="11"/>
      <c r="C46" s="11"/>
      <c r="D46" s="31"/>
    </row>
    <row r="47" spans="1:4" ht="12.75">
      <c r="A47" s="30" t="s">
        <v>20</v>
      </c>
      <c r="B47" s="11"/>
      <c r="C47" s="11"/>
      <c r="D47" s="31"/>
    </row>
    <row r="48" spans="1:4" ht="12.75">
      <c r="A48" s="30" t="s">
        <v>21</v>
      </c>
      <c r="B48" s="11"/>
      <c r="C48" s="11"/>
      <c r="D48" s="31"/>
    </row>
    <row r="49" spans="1:4" s="32" customFormat="1" ht="26.25" customHeight="1" thickBot="1">
      <c r="A49" s="36" t="s">
        <v>41</v>
      </c>
      <c r="B49" s="37"/>
      <c r="C49" s="37"/>
      <c r="D49" s="38"/>
    </row>
    <row r="50" s="32" customFormat="1" ht="12.75"/>
  </sheetData>
  <sheetProtection/>
  <mergeCells count="6">
    <mergeCell ref="A45:D45"/>
    <mergeCell ref="A49:D49"/>
    <mergeCell ref="A6:D6"/>
    <mergeCell ref="A7:D7"/>
    <mergeCell ref="A8:D8"/>
    <mergeCell ref="A10:C10"/>
  </mergeCells>
  <printOptions/>
  <pageMargins left="0.17" right="0.2" top="1" bottom="1" header="0.5" footer="0.5"/>
  <pageSetup cellComments="asDisplayed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amargolis</dc:creator>
  <cp:keywords/>
  <dc:description/>
  <cp:lastModifiedBy>Paruch, Susan</cp:lastModifiedBy>
  <dcterms:created xsi:type="dcterms:W3CDTF">2009-07-01T20:33:12Z</dcterms:created>
  <dcterms:modified xsi:type="dcterms:W3CDTF">2019-07-01T17:49:42Z</dcterms:modified>
  <cp:category/>
  <cp:version/>
  <cp:contentType/>
  <cp:contentStatus/>
</cp:coreProperties>
</file>