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PSD\PSD - Shared\Website\Connectivity\Cable Line Extensions\"/>
    </mc:Choice>
  </mc:AlternateContent>
  <xr:revisionPtr revIDLastSave="0" documentId="8_{7133E18A-9E11-4070-B45E-04D70CEC4C6C}" xr6:coauthVersionLast="47" xr6:coauthVersionMax="47" xr10:uidLastSave="{00000000-0000-0000-0000-000000000000}"/>
  <bookViews>
    <workbookView xWindow="-108" yWindow="-108" windowWidth="20376" windowHeight="12216" xr2:uid="{CF4F6BC7-6734-4445-9C6F-8374ED60F2FF}"/>
  </bookViews>
  <sheets>
    <sheet name="About this form" sheetId="4" r:id="rId1"/>
    <sheet name="Preliminary Estimate Form" sheetId="2" r:id="rId2"/>
    <sheet name="Final Estimate Form"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8" i="2" l="1"/>
  <c r="I56" i="2" s="1"/>
  <c r="I38" i="3"/>
  <c r="I30" i="3" s="1"/>
  <c r="I45" i="3"/>
  <c r="I46" i="3"/>
  <c r="I47" i="3"/>
  <c r="I49" i="3"/>
  <c r="I51" i="3"/>
  <c r="I52" i="3"/>
  <c r="I53" i="3"/>
  <c r="I54" i="3"/>
  <c r="I55" i="3"/>
  <c r="I57" i="3"/>
  <c r="I44" i="3" l="1"/>
  <c r="I43" i="3"/>
  <c r="I50" i="3"/>
  <c r="I42" i="3"/>
  <c r="I56" i="3"/>
  <c r="I48" i="3"/>
  <c r="I49" i="2"/>
  <c r="I57" i="2"/>
  <c r="I42" i="2"/>
  <c r="I43" i="2"/>
  <c r="I51" i="2"/>
  <c r="I50" i="2"/>
  <c r="I52" i="2"/>
  <c r="I53" i="2"/>
  <c r="I46" i="2"/>
  <c r="I54" i="2"/>
  <c r="I47" i="2"/>
  <c r="I55" i="2"/>
  <c r="I44" i="2"/>
  <c r="I45" i="2"/>
  <c r="I30" i="2"/>
  <c r="I48" i="2"/>
</calcChain>
</file>

<file path=xl/sharedStrings.xml><?xml version="1.0" encoding="utf-8"?>
<sst xmlns="http://schemas.openxmlformats.org/spreadsheetml/2006/main" count="277" uniqueCount="89">
  <si>
    <r>
      <rPr>
        <b/>
        <i/>
        <u/>
        <sz val="12"/>
        <color theme="1"/>
        <rFont val="Calibri"/>
        <family val="2"/>
        <scheme val="minor"/>
      </rPr>
      <t>How to read this estimate</t>
    </r>
    <r>
      <rPr>
        <sz val="10"/>
        <color theme="1"/>
        <rFont val="Calibri"/>
        <family val="2"/>
        <scheme val="minor"/>
      </rPr>
      <t xml:space="preserve">
</t>
    </r>
    <r>
      <rPr>
        <b/>
        <sz val="10"/>
        <color theme="1"/>
        <rFont val="Calibri"/>
        <family val="2"/>
        <scheme val="minor"/>
      </rPr>
      <t>This is a PRELIMINARY estimation of costs to bring cable service to your home.  This estimate may not reflect actual field conditions. This estimate does/does not include pole make ready costs.</t>
    </r>
    <r>
      <rPr>
        <sz val="10"/>
        <color theme="1"/>
        <rFont val="Calibri"/>
        <family val="2"/>
        <scheme val="minor"/>
      </rPr>
      <t xml:space="preserve">
The "N = 1 Participant" amount below shows the costs to your address. The following amounts show the costs to bring service to multiple households if other households contribute.
Only "verified subscribers" (someone who commits to subscribing to service for two years) can be included in the cost sharing formula below. A standard aerial cable drop up to 300 feet is included.</t>
    </r>
  </si>
  <si>
    <t>Proposed line extension route map 
from the current end of line to the end of the proposed extension</t>
  </si>
  <si>
    <t>Vermont Public Utility Commission  Rule 8.313(B)(1)  Line Extension cost sharing formula:</t>
  </si>
  <si>
    <t xml:space="preserve">A = </t>
  </si>
  <si>
    <t xml:space="preserve">is the dollar contribution from each new customer; </t>
  </si>
  <si>
    <t>Ct =</t>
  </si>
  <si>
    <t xml:space="preserve"> the actual cost of the line extension; </t>
  </si>
  <si>
    <t>N =</t>
  </si>
  <si>
    <t xml:space="preserve"> is the number of verified subscribers on the extension who will be making the contribution-in-aid-of-construction; </t>
  </si>
  <si>
    <t>L =</t>
  </si>
  <si>
    <t xml:space="preserve"> is the length of  the extension in miles, measured along the pole route from the end of the current plant to the end of the proposed extension, excluding standard subscriber drops; </t>
  </si>
  <si>
    <t>H =</t>
  </si>
  <si>
    <t xml:space="preserve"> is a number designated by the cable company's tariff representing the number of verified subscribers per mile, counting all the miles proposed on the extension, above which the company will not require a contribution-in-aid-of construction.</t>
  </si>
  <si>
    <t>Date :</t>
  </si>
  <si>
    <t xml:space="preserve">Valid for </t>
  </si>
  <si>
    <t>90 Days</t>
  </si>
  <si>
    <t>Name :</t>
  </si>
  <si>
    <t>Address:</t>
  </si>
  <si>
    <t>132 Anywhere Ln</t>
  </si>
  <si>
    <t>City, State Zip:</t>
  </si>
  <si>
    <t>Anycity, VT, 05123</t>
  </si>
  <si>
    <t>Homes Passed (potential subscribers)</t>
  </si>
  <si>
    <t>Verified Subscribers ("N")</t>
  </si>
  <si>
    <t>Average Cost per mile:</t>
  </si>
  <si>
    <t>Necessary network upgrade costs</t>
  </si>
  <si>
    <t xml:space="preserve">(included in Total Cost of Construction below) </t>
  </si>
  <si>
    <t>Verified</t>
  </si>
  <si>
    <t>Drop</t>
  </si>
  <si>
    <t>Additional Drop</t>
  </si>
  <si>
    <t xml:space="preserve">Discounts/Rebates </t>
  </si>
  <si>
    <t>Addresses passed</t>
  </si>
  <si>
    <t>Subscriber</t>
  </si>
  <si>
    <t>Distance (Est)</t>
  </si>
  <si>
    <t>Charge</t>
  </si>
  <si>
    <t>Extension length - aerial construction in feet:</t>
  </si>
  <si>
    <t>Address 1</t>
  </si>
  <si>
    <t>123 Anywhere Ln</t>
  </si>
  <si>
    <t>Y</t>
  </si>
  <si>
    <t>&lt;300'</t>
  </si>
  <si>
    <t>n/c</t>
  </si>
  <si>
    <t>Extension length - underground construction in feet:</t>
  </si>
  <si>
    <t>Address 2</t>
  </si>
  <si>
    <t>124 Anywhere Ln</t>
  </si>
  <si>
    <t>Address 3</t>
  </si>
  <si>
    <t>125 Anywhere Ln</t>
  </si>
  <si>
    <t>Total Length of Extension in Feet</t>
  </si>
  <si>
    <t>Address 4</t>
  </si>
  <si>
    <t>126 Anywhere Ln</t>
  </si>
  <si>
    <t>Total Length in Miles</t>
  </si>
  <si>
    <t>Address 5</t>
  </si>
  <si>
    <t>127 Anywhere Ln</t>
  </si>
  <si>
    <t>Total Cost of Construction*</t>
  </si>
  <si>
    <t>Address 6</t>
  </si>
  <si>
    <t>128 Anywhere Ln</t>
  </si>
  <si>
    <t>Qualifying Density</t>
  </si>
  <si>
    <t>(from the cable company's tariff)</t>
  </si>
  <si>
    <t>Address 7</t>
  </si>
  <si>
    <t>129 Anywhere Ln</t>
  </si>
  <si>
    <t>&gt;300'</t>
  </si>
  <si>
    <t>Number of Participants:</t>
  </si>
  <si>
    <t>Address 8</t>
  </si>
  <si>
    <t>130 Anywhere Ln</t>
  </si>
  <si>
    <t>N=</t>
  </si>
  <si>
    <t>Participant</t>
  </si>
  <si>
    <t>Address 9</t>
  </si>
  <si>
    <t>131 Anywhere Ln</t>
  </si>
  <si>
    <t>Participants</t>
  </si>
  <si>
    <t>Address 10</t>
  </si>
  <si>
    <t>Please note these are additional charges for addresses with non-standard drops greater than 300'.</t>
  </si>
  <si>
    <t>Cost per verified Subscriber</t>
  </si>
  <si>
    <t xml:space="preserve"> This estimate also shows what the cost would be if one or more potential customer passed on this extension took the service.  Customers who are beyond 300 aerial feet from the cable plant may be required to pay for their own additional costs for installation of any nonstandard service drop unless otherwise agreed.</t>
  </si>
  <si>
    <t xml:space="preserve">For more information on this extension please contact: </t>
  </si>
  <si>
    <t xml:space="preserve">Cable Operator: </t>
  </si>
  <si>
    <t>Name</t>
  </si>
  <si>
    <t>(Cost rounded to whole dollars)</t>
  </si>
  <si>
    <t xml:space="preserve">Phone </t>
  </si>
  <si>
    <t xml:space="preserve">Email </t>
  </si>
  <si>
    <t xml:space="preserve">*May include any new subscriber and/or construction discounts/rebates and may also include necessary network upgrade costs. </t>
  </si>
  <si>
    <t>Address</t>
  </si>
  <si>
    <r>
      <rPr>
        <b/>
        <i/>
        <u/>
        <sz val="12"/>
        <color theme="1"/>
        <rFont val="Calibri"/>
        <family val="2"/>
        <scheme val="minor"/>
      </rPr>
      <t>How to read this estimate</t>
    </r>
    <r>
      <rPr>
        <sz val="10"/>
        <color theme="1"/>
        <rFont val="Calibri"/>
        <family val="2"/>
        <scheme val="minor"/>
      </rPr>
      <t xml:space="preserve">
</t>
    </r>
    <r>
      <rPr>
        <b/>
        <sz val="10"/>
        <color theme="1"/>
        <rFont val="Calibri"/>
        <family val="2"/>
        <scheme val="minor"/>
      </rPr>
      <t>This is a FINAL estimation of costs to bring cable service to your home.  This estimate reflects actual field conditions and includes pole make ready costs.</t>
    </r>
    <r>
      <rPr>
        <sz val="10"/>
        <color theme="1"/>
        <rFont val="Calibri"/>
        <family val="2"/>
        <scheme val="minor"/>
      </rPr>
      <t xml:space="preserve">
The "N = 1 Participant" amount below shows the costs to your address. The following amounts show the costs to bring service to multiple households if other households contribute.
Only "verified subscribers" (someone who commits to subscribing to service for two years) can be included in the cost sharing formula below. A standard aerial cable drop up to 300 feet is included.</t>
    </r>
  </si>
  <si>
    <t>https://publicservice.vermont.gov/content/cable-line-extensions</t>
  </si>
  <si>
    <t xml:space="preserve">Optional:   All verified extension participants  can agree to include individual drop charges in the total cost of construction. </t>
  </si>
  <si>
    <t>John Doe</t>
  </si>
  <si>
    <t>Vermont Cable Operator Line Extension Estimate Form</t>
  </si>
  <si>
    <t xml:space="preserve">In 2022 the Vermont Public Utility Commission revsied Rule 8.313.  The revisions to section "8.313 - Policy on Expansion into Unserved Areas" have been incoporated into these estimate forms. </t>
  </si>
  <si>
    <t>These forms have been designed to comply with Vermont Public Utility Commsion Rule Rule 8.313.</t>
  </si>
  <si>
    <t>You can find more infomation about line extensions on the Vermont Department of Public Service Cable Line Extensions webpage:</t>
  </si>
  <si>
    <t xml:space="preserve">This form includes the PUC-required information.  Cable Operators may choose to provide additional details regarding the estimate process. </t>
  </si>
  <si>
    <t xml:space="preserve">Please note on the Preliminar and Final Estimate forms that shaded cells contain example data.  The map shown on the Preliminary and Final Estimate forms is an example, and should be replaced with an actual route map.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</si>
</sst>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6" formatCode="&quot;$&quot;#,##0_);[Red]\(&quot;$&quot;#,##0\)"/>
    <numFmt numFmtId="44" formatCode="_(&quot;$&quot;* #,##0.00_);_(&quot;$&quot;* \(#,##0.00\);_(&quot;$&quot;* &quot;-&quot;??_);_(@_)"/>
    <numFmt numFmtId="164" formatCode="0.000"/>
  </numFmts>
  <fonts count="14"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1"/>
      <name val="Calibri"/>
      <family val="2"/>
      <scheme val="minor"/>
    </font>
    <font>
      <sz val="10"/>
      <color theme="1"/>
      <name val="Calibri"/>
      <family val="2"/>
      <scheme val="minor"/>
    </font>
    <font>
      <b/>
      <i/>
      <u/>
      <sz val="12"/>
      <color theme="1"/>
      <name val="Calibri"/>
      <family val="2"/>
      <scheme val="minor"/>
    </font>
    <font>
      <b/>
      <sz val="10"/>
      <color theme="1"/>
      <name val="Calibri"/>
      <family val="2"/>
      <scheme val="minor"/>
    </font>
    <font>
      <sz val="9"/>
      <color theme="1"/>
      <name val="Calibri"/>
      <family val="2"/>
      <scheme val="minor"/>
    </font>
    <font>
      <sz val="10"/>
      <color rgb="FFFF0000"/>
      <name val="Calibri"/>
      <family val="2"/>
      <scheme val="minor"/>
    </font>
    <font>
      <sz val="8"/>
      <color theme="1"/>
      <name val="Calibri"/>
      <family val="2"/>
      <scheme val="minor"/>
    </font>
    <font>
      <b/>
      <sz val="10"/>
      <name val="Calibri"/>
      <family val="2"/>
      <scheme val="minor"/>
    </font>
    <font>
      <sz val="8"/>
      <color rgb="FFFF0000"/>
      <name val="Calibri"/>
      <family val="2"/>
      <scheme val="minor"/>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auto="1"/>
      </bottom>
      <diagonal/>
    </border>
    <border>
      <left style="medium">
        <color rgb="FF7F7F7F"/>
      </left>
      <right/>
      <top style="medium">
        <color rgb="FF7F7F7F"/>
      </top>
      <bottom/>
      <diagonal/>
    </border>
    <border>
      <left/>
      <right/>
      <top style="medium">
        <color rgb="FF7F7F7F"/>
      </top>
      <bottom/>
      <diagonal/>
    </border>
    <border>
      <left/>
      <right style="medium">
        <color rgb="FF7F7F7F"/>
      </right>
      <top style="medium">
        <color rgb="FF7F7F7F"/>
      </top>
      <bottom/>
      <diagonal/>
    </border>
    <border>
      <left style="medium">
        <color rgb="FF7F7F7F"/>
      </left>
      <right/>
      <top/>
      <bottom/>
      <diagonal/>
    </border>
    <border>
      <left/>
      <right style="medium">
        <color rgb="FF7F7F7F"/>
      </right>
      <top/>
      <bottom/>
      <diagonal/>
    </border>
    <border>
      <left style="medium">
        <color rgb="FF7F7F7F"/>
      </left>
      <right/>
      <top/>
      <bottom style="medium">
        <color rgb="FF7F7F7F"/>
      </bottom>
      <diagonal/>
    </border>
    <border>
      <left/>
      <right/>
      <top/>
      <bottom style="medium">
        <color rgb="FF7F7F7F"/>
      </bottom>
      <diagonal/>
    </border>
    <border>
      <left/>
      <right style="medium">
        <color rgb="FF7F7F7F"/>
      </right>
      <top/>
      <bottom style="medium">
        <color rgb="FF7F7F7F"/>
      </bottom>
      <diagonal/>
    </border>
  </borders>
  <cellStyleXfs count="4">
    <xf numFmtId="0" fontId="0" fillId="0" borderId="0"/>
    <xf numFmtId="44" fontId="1" fillId="0" borderId="0" applyFont="0" applyFill="0" applyBorder="0" applyAlignment="0" applyProtection="0"/>
    <xf numFmtId="0" fontId="2" fillId="2" borderId="1" applyNumberFormat="0" applyAlignment="0" applyProtection="0"/>
    <xf numFmtId="0" fontId="13" fillId="0" borderId="0" applyNumberFormat="0" applyFill="0" applyBorder="0" applyAlignment="0" applyProtection="0"/>
  </cellStyleXfs>
  <cellXfs count="112">
    <xf numFmtId="0" fontId="0" fillId="0" borderId="0" xfId="0"/>
    <xf numFmtId="0" fontId="4" fillId="0" borderId="3" xfId="0" applyFont="1" applyBorder="1" applyAlignment="1">
      <alignment wrapText="1"/>
    </xf>
    <xf numFmtId="0" fontId="0" fillId="0" borderId="4" xfId="0" applyBorder="1"/>
    <xf numFmtId="0" fontId="0" fillId="0" borderId="3" xfId="0" applyBorder="1" applyAlignment="1">
      <alignment wrapText="1"/>
    </xf>
    <xf numFmtId="0" fontId="4" fillId="0" borderId="5" xfId="0" applyFont="1" applyBorder="1" applyAlignment="1">
      <alignment wrapText="1"/>
    </xf>
    <xf numFmtId="0" fontId="0" fillId="0" borderId="6" xfId="0" applyBorder="1"/>
    <xf numFmtId="0" fontId="0" fillId="0" borderId="5" xfId="0" applyBorder="1" applyAlignment="1">
      <alignment wrapText="1"/>
    </xf>
    <xf numFmtId="0" fontId="0" fillId="0" borderId="5" xfId="0" applyBorder="1"/>
    <xf numFmtId="0" fontId="3" fillId="0" borderId="4" xfId="0" applyFont="1" applyBorder="1"/>
    <xf numFmtId="0" fontId="0" fillId="0" borderId="2" xfId="0" applyBorder="1"/>
    <xf numFmtId="0" fontId="0" fillId="0" borderId="3" xfId="0" applyBorder="1"/>
    <xf numFmtId="0" fontId="7" fillId="0" borderId="6" xfId="0" applyFont="1" applyBorder="1" applyAlignment="1">
      <alignment vertical="top"/>
    </xf>
    <xf numFmtId="0" fontId="7" fillId="0" borderId="5" xfId="0" applyFont="1" applyBorder="1" applyAlignment="1">
      <alignment vertical="top"/>
    </xf>
    <xf numFmtId="0" fontId="7" fillId="0" borderId="5" xfId="0" applyFont="1" applyBorder="1" applyAlignment="1">
      <alignment vertical="top" wrapText="1"/>
    </xf>
    <xf numFmtId="0" fontId="7" fillId="0" borderId="7" xfId="0" applyFont="1" applyBorder="1" applyAlignment="1">
      <alignment vertical="top"/>
    </xf>
    <xf numFmtId="0" fontId="4" fillId="0" borderId="0" xfId="0" applyFont="1"/>
    <xf numFmtId="0" fontId="4" fillId="0" borderId="5" xfId="0" applyFont="1" applyBorder="1"/>
    <xf numFmtId="0" fontId="0" fillId="0" borderId="0" xfId="0"/>
    <xf numFmtId="0" fontId="6" fillId="3" borderId="0" xfId="0" applyFont="1" applyFill="1" applyAlignment="1">
      <alignment horizontal="right"/>
    </xf>
    <xf numFmtId="0" fontId="8" fillId="0" borderId="0" xfId="0" applyFont="1"/>
    <xf numFmtId="0" fontId="8" fillId="0" borderId="0" xfId="0" applyFont="1" applyAlignment="1">
      <alignment horizontal="right"/>
    </xf>
    <xf numFmtId="0" fontId="8" fillId="3" borderId="0" xfId="0" applyFont="1" applyFill="1" applyAlignment="1">
      <alignment horizontal="right"/>
    </xf>
    <xf numFmtId="44" fontId="4" fillId="4" borderId="0" xfId="1" applyFont="1" applyFill="1" applyBorder="1"/>
    <xf numFmtId="44" fontId="4" fillId="3" borderId="0" xfId="1" applyFont="1" applyFill="1" applyBorder="1"/>
    <xf numFmtId="0" fontId="9" fillId="0" borderId="0" xfId="0" applyFont="1"/>
    <xf numFmtId="0" fontId="4" fillId="0" borderId="0" xfId="0" applyFont="1" applyAlignment="1">
      <alignment horizontal="center"/>
    </xf>
    <xf numFmtId="0" fontId="4" fillId="0" borderId="8" xfId="0" applyFont="1" applyBorder="1"/>
    <xf numFmtId="0" fontId="4" fillId="0" borderId="8" xfId="0" applyFont="1" applyBorder="1" applyAlignment="1">
      <alignment horizontal="center"/>
    </xf>
    <xf numFmtId="0" fontId="0" fillId="0" borderId="8" xfId="0" applyBorder="1" applyAlignment="1">
      <alignment horizontal="center"/>
    </xf>
    <xf numFmtId="0" fontId="0" fillId="0" borderId="0" xfId="0" applyAlignment="1">
      <alignment horizontal="center"/>
    </xf>
    <xf numFmtId="0" fontId="4" fillId="3" borderId="0" xfId="1" applyNumberFormat="1" applyFont="1" applyFill="1" applyBorder="1"/>
    <xf numFmtId="0" fontId="4" fillId="0" borderId="10" xfId="0" applyFont="1" applyBorder="1"/>
    <xf numFmtId="0" fontId="4" fillId="3" borderId="10" xfId="0" applyFont="1" applyFill="1" applyBorder="1"/>
    <xf numFmtId="0" fontId="4" fillId="3" borderId="10" xfId="0" applyFont="1" applyFill="1" applyBorder="1" applyAlignment="1">
      <alignment horizontal="center"/>
    </xf>
    <xf numFmtId="0" fontId="4" fillId="0" borderId="11" xfId="0" applyFont="1" applyBorder="1"/>
    <xf numFmtId="0" fontId="4" fillId="3" borderId="11" xfId="0" applyFont="1" applyFill="1" applyBorder="1"/>
    <xf numFmtId="0" fontId="4" fillId="3" borderId="11" xfId="0" applyFont="1" applyFill="1" applyBorder="1" applyAlignment="1">
      <alignment horizontal="center"/>
    </xf>
    <xf numFmtId="0" fontId="4" fillId="3" borderId="0" xfId="0" applyFont="1" applyFill="1"/>
    <xf numFmtId="0" fontId="4" fillId="0" borderId="0" xfId="0" applyFont="1" applyAlignment="1">
      <alignment horizontal="right"/>
    </xf>
    <xf numFmtId="164" fontId="4" fillId="4" borderId="0" xfId="0" applyNumberFormat="1" applyFont="1" applyFill="1"/>
    <xf numFmtId="2" fontId="4" fillId="3" borderId="0" xfId="0" applyNumberFormat="1" applyFont="1" applyFill="1"/>
    <xf numFmtId="0" fontId="8" fillId="3" borderId="11" xfId="0" applyFont="1" applyFill="1" applyBorder="1" applyAlignment="1">
      <alignment horizontal="center"/>
    </xf>
    <xf numFmtId="6" fontId="8" fillId="3" borderId="11" xfId="0" applyNumberFormat="1" applyFont="1" applyFill="1" applyBorder="1"/>
    <xf numFmtId="0" fontId="4" fillId="5" borderId="0" xfId="0" applyFont="1" applyFill="1"/>
    <xf numFmtId="5" fontId="4" fillId="5" borderId="0" xfId="0" applyNumberFormat="1" applyFont="1" applyFill="1"/>
    <xf numFmtId="5" fontId="4" fillId="0" borderId="0" xfId="0" applyNumberFormat="1" applyFont="1"/>
    <xf numFmtId="44" fontId="4" fillId="0" borderId="0" xfId="0" applyNumberFormat="1" applyFont="1"/>
    <xf numFmtId="0" fontId="8" fillId="0" borderId="5" xfId="0" applyFont="1" applyBorder="1"/>
    <xf numFmtId="5" fontId="8" fillId="0" borderId="0" xfId="0" applyNumberFormat="1" applyFont="1"/>
    <xf numFmtId="0" fontId="11" fillId="0" borderId="0" xfId="0" applyFont="1"/>
    <xf numFmtId="0" fontId="0" fillId="0" borderId="6" xfId="0" applyBorder="1" applyAlignment="1">
      <alignment vertical="top"/>
    </xf>
    <xf numFmtId="0" fontId="0" fillId="3" borderId="12" xfId="0" applyFill="1" applyBorder="1"/>
    <xf numFmtId="0" fontId="0" fillId="3" borderId="11" xfId="0" applyFill="1" applyBorder="1"/>
    <xf numFmtId="44" fontId="4" fillId="0" borderId="0" xfId="0" applyNumberFormat="1" applyFont="1" applyAlignment="1">
      <alignment horizontal="center"/>
    </xf>
    <xf numFmtId="0" fontId="4" fillId="0" borderId="5" xfId="0" applyFont="1" applyBorder="1" applyAlignment="1">
      <alignment vertical="top"/>
    </xf>
    <xf numFmtId="0" fontId="0" fillId="0" borderId="5" xfId="0" applyBorder="1" applyAlignment="1">
      <alignment vertical="top"/>
    </xf>
    <xf numFmtId="0" fontId="4" fillId="0" borderId="0" xfId="0" applyFont="1" applyAlignment="1">
      <alignment vertical="top"/>
    </xf>
    <xf numFmtId="0" fontId="0" fillId="0" borderId="8" xfId="0" applyBorder="1" applyAlignment="1">
      <alignment vertical="top"/>
    </xf>
    <xf numFmtId="0" fontId="0" fillId="0" borderId="9" xfId="0" applyBorder="1" applyAlignment="1">
      <alignment vertical="top"/>
    </xf>
    <xf numFmtId="0" fontId="0" fillId="0" borderId="7" xfId="0" applyBorder="1" applyAlignment="1">
      <alignment vertical="top"/>
    </xf>
    <xf numFmtId="0" fontId="0" fillId="0" borderId="8" xfId="0" applyBorder="1"/>
    <xf numFmtId="0" fontId="0" fillId="0" borderId="9" xfId="0" applyBorder="1"/>
    <xf numFmtId="0" fontId="3" fillId="0" borderId="0" xfId="0" applyFont="1"/>
    <xf numFmtId="0" fontId="0" fillId="0" borderId="7" xfId="0" applyBorder="1"/>
    <xf numFmtId="0" fontId="0" fillId="0" borderId="0" xfId="0" applyAlignment="1">
      <alignment vertical="top" wrapText="1"/>
    </xf>
    <xf numFmtId="0" fontId="0" fillId="0" borderId="0" xfId="0" applyAlignment="1">
      <alignment wrapText="1"/>
    </xf>
    <xf numFmtId="0" fontId="0" fillId="3" borderId="4" xfId="0" applyFill="1" applyBorder="1" applyAlignment="1">
      <alignment wrapText="1"/>
    </xf>
    <xf numFmtId="0" fontId="0" fillId="3" borderId="2" xfId="0" applyFill="1" applyBorder="1" applyAlignment="1">
      <alignment wrapText="1"/>
    </xf>
    <xf numFmtId="0" fontId="0" fillId="3" borderId="3" xfId="0" applyFill="1" applyBorder="1" applyAlignment="1">
      <alignment wrapText="1"/>
    </xf>
    <xf numFmtId="0" fontId="0" fillId="3" borderId="6" xfId="0" applyFill="1" applyBorder="1" applyAlignment="1">
      <alignment wrapText="1"/>
    </xf>
    <xf numFmtId="0" fontId="0" fillId="3" borderId="5" xfId="0" applyFill="1" applyBorder="1" applyAlignment="1">
      <alignment wrapText="1"/>
    </xf>
    <xf numFmtId="0" fontId="0" fillId="3" borderId="7" xfId="0" applyFill="1" applyBorder="1" applyAlignment="1">
      <alignment wrapText="1"/>
    </xf>
    <xf numFmtId="0" fontId="0" fillId="3" borderId="8" xfId="0" applyFill="1" applyBorder="1" applyAlignment="1">
      <alignment wrapText="1"/>
    </xf>
    <xf numFmtId="0" fontId="0" fillId="3" borderId="9" xfId="0" applyFill="1" applyBorder="1" applyAlignment="1">
      <alignment wrapText="1"/>
    </xf>
    <xf numFmtId="0" fontId="10" fillId="4" borderId="13" xfId="2" applyFont="1" applyFill="1" applyBorder="1" applyAlignment="1">
      <alignment horizontal="left" vertical="center" wrapText="1"/>
    </xf>
    <xf numFmtId="0" fontId="10" fillId="4" borderId="14" xfId="2" applyFont="1" applyFill="1" applyBorder="1" applyAlignment="1">
      <alignment horizontal="left" vertical="center" wrapText="1"/>
    </xf>
    <xf numFmtId="0" fontId="10" fillId="4" borderId="15" xfId="2" applyFont="1" applyFill="1" applyBorder="1" applyAlignment="1">
      <alignment horizontal="left" vertical="center" wrapText="1"/>
    </xf>
    <xf numFmtId="0" fontId="10" fillId="4" borderId="16" xfId="2" applyFont="1" applyFill="1" applyBorder="1" applyAlignment="1">
      <alignment horizontal="left" vertical="center" wrapText="1"/>
    </xf>
    <xf numFmtId="0" fontId="10" fillId="4" borderId="0" xfId="2" applyFont="1" applyFill="1" applyBorder="1" applyAlignment="1">
      <alignment horizontal="left" vertical="center" wrapText="1"/>
    </xf>
    <xf numFmtId="0" fontId="10" fillId="4" borderId="17" xfId="2" applyFont="1" applyFill="1" applyBorder="1" applyAlignment="1">
      <alignment horizontal="left" vertical="center" wrapText="1"/>
    </xf>
    <xf numFmtId="0" fontId="12" fillId="4" borderId="18" xfId="0" applyFont="1" applyFill="1" applyBorder="1" applyAlignment="1">
      <alignment horizontal="left" vertical="center"/>
    </xf>
    <xf numFmtId="0" fontId="12" fillId="4" borderId="19" xfId="0" applyFont="1" applyFill="1" applyBorder="1" applyAlignment="1">
      <alignment horizontal="left" vertical="center"/>
    </xf>
    <xf numFmtId="0" fontId="12" fillId="4" borderId="20" xfId="0" applyFont="1" applyFill="1" applyBorder="1" applyAlignment="1">
      <alignment horizontal="left" vertical="center"/>
    </xf>
    <xf numFmtId="0" fontId="4" fillId="0" borderId="6" xfId="0" applyFont="1" applyBorder="1" applyAlignment="1">
      <alignment vertical="top" wrapText="1"/>
    </xf>
    <xf numFmtId="0" fontId="4" fillId="0" borderId="0" xfId="0" applyFont="1" applyAlignment="1">
      <alignment vertical="top" wrapText="1"/>
    </xf>
    <xf numFmtId="0" fontId="4" fillId="0" borderId="5" xfId="0" applyFont="1" applyBorder="1" applyAlignment="1">
      <alignment vertical="top" wrapText="1"/>
    </xf>
    <xf numFmtId="0" fontId="0" fillId="0" borderId="6" xfId="0" applyBorder="1"/>
    <xf numFmtId="0" fontId="0" fillId="0" borderId="0" xfId="0"/>
    <xf numFmtId="0" fontId="0" fillId="0" borderId="5" xfId="0" applyBorder="1"/>
    <xf numFmtId="0" fontId="0" fillId="0" borderId="8" xfId="0" applyBorder="1" applyAlignment="1">
      <alignment wrapText="1"/>
    </xf>
    <xf numFmtId="0" fontId="4" fillId="0" borderId="0" xfId="0" applyFont="1"/>
    <xf numFmtId="0" fontId="6" fillId="0" borderId="0" xfId="0" applyFont="1"/>
    <xf numFmtId="0" fontId="8" fillId="0" borderId="0" xfId="0" applyFont="1"/>
    <xf numFmtId="0" fontId="7" fillId="0" borderId="0" xfId="0" applyFont="1" applyAlignment="1">
      <alignment vertical="top" wrapText="1"/>
    </xf>
    <xf numFmtId="0" fontId="7" fillId="0" borderId="5" xfId="0" applyFont="1" applyBorder="1" applyAlignment="1">
      <alignment vertical="top" wrapText="1"/>
    </xf>
    <xf numFmtId="0" fontId="0" fillId="0" borderId="5"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14" fontId="4" fillId="3" borderId="0" xfId="0" applyNumberFormat="1" applyFont="1" applyFill="1" applyAlignment="1">
      <alignment horizontal="center"/>
    </xf>
    <xf numFmtId="0" fontId="4" fillId="3" borderId="0" xfId="0" applyFont="1" applyFill="1" applyAlignment="1">
      <alignment horizontal="center"/>
    </xf>
    <xf numFmtId="0" fontId="0" fillId="3" borderId="0" xfId="0" applyFill="1" applyAlignment="1">
      <alignment horizontal="center"/>
    </xf>
    <xf numFmtId="0" fontId="4" fillId="3" borderId="0" xfId="0" applyFont="1" applyFill="1" applyAlignment="1">
      <alignment horizontal="left"/>
    </xf>
    <xf numFmtId="0" fontId="0" fillId="3" borderId="0" xfId="0" applyFill="1" applyAlignment="1">
      <alignment horizontal="left"/>
    </xf>
    <xf numFmtId="0" fontId="4" fillId="0" borderId="2" xfId="0" applyFont="1" applyBorder="1" applyAlignment="1">
      <alignment vertical="top" wrapText="1"/>
    </xf>
    <xf numFmtId="0" fontId="0" fillId="0" borderId="2" xfId="0" applyBorder="1" applyAlignment="1">
      <alignment vertical="top" wrapText="1"/>
    </xf>
    <xf numFmtId="0" fontId="0" fillId="0" borderId="2" xfId="0"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7" fillId="0" borderId="0" xfId="0" applyFont="1" applyAlignment="1">
      <alignment vertical="top"/>
    </xf>
    <xf numFmtId="0" fontId="7" fillId="0" borderId="5" xfId="0" applyFont="1" applyBorder="1" applyAlignment="1">
      <alignment vertical="top"/>
    </xf>
    <xf numFmtId="0" fontId="13" fillId="0" borderId="0" xfId="3"/>
    <xf numFmtId="0" fontId="0" fillId="3" borderId="0" xfId="0" applyFill="1" applyAlignment="1">
      <alignment wrapText="1"/>
    </xf>
  </cellXfs>
  <cellStyles count="4">
    <cellStyle name="Calculation" xfId="2" builtinId="22"/>
    <cellStyle name="Currency" xfId="1"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224414</xdr:colOff>
      <xdr:row>10</xdr:row>
      <xdr:rowOff>17893</xdr:rowOff>
    </xdr:from>
    <xdr:to>
      <xdr:col>7</xdr:col>
      <xdr:colOff>296480</xdr:colOff>
      <xdr:row>12</xdr:row>
      <xdr:rowOff>38616</xdr:rowOff>
    </xdr:to>
    <xdr:pic>
      <xdr:nvPicPr>
        <xdr:cNvPr id="2" name="Picture 1">
          <a:extLst>
            <a:ext uri="{FF2B5EF4-FFF2-40B4-BE49-F238E27FC236}">
              <a16:creationId xmlns:a16="http://schemas.microsoft.com/office/drawing/2014/main" id="{A3C21928-1D70-4632-BDAE-A093A2348162}"/>
            </a:ext>
          </a:extLst>
        </xdr:cNvPr>
        <xdr:cNvPicPr>
          <a:picLocks noChangeAspect="1"/>
        </xdr:cNvPicPr>
      </xdr:nvPicPr>
      <xdr:blipFill rotWithShape="1">
        <a:blip xmlns:r="http://schemas.openxmlformats.org/officeDocument/2006/relationships" r:embed="rId1"/>
        <a:srcRect l="6626" r="56891" b="79465"/>
        <a:stretch/>
      </xdr:blipFill>
      <xdr:spPr>
        <a:xfrm>
          <a:off x="1729364" y="1637143"/>
          <a:ext cx="1738941" cy="344573"/>
        </a:xfrm>
        <a:prstGeom prst="rect">
          <a:avLst/>
        </a:prstGeom>
      </xdr:spPr>
    </xdr:pic>
    <xdr:clientData/>
  </xdr:twoCellAnchor>
  <xdr:twoCellAnchor editAs="oneCell">
    <xdr:from>
      <xdr:col>12</xdr:col>
      <xdr:colOff>875956</xdr:colOff>
      <xdr:row>5</xdr:row>
      <xdr:rowOff>37680</xdr:rowOff>
    </xdr:from>
    <xdr:to>
      <xdr:col>16</xdr:col>
      <xdr:colOff>371691</xdr:colOff>
      <xdr:row>28</xdr:row>
      <xdr:rowOff>140899</xdr:rowOff>
    </xdr:to>
    <xdr:pic>
      <xdr:nvPicPr>
        <xdr:cNvPr id="3" name="Picture 2">
          <a:extLst>
            <a:ext uri="{FF2B5EF4-FFF2-40B4-BE49-F238E27FC236}">
              <a16:creationId xmlns:a16="http://schemas.microsoft.com/office/drawing/2014/main" id="{A58F7F8A-8C29-42BE-9EBE-E858F7F2EB81}"/>
            </a:ext>
          </a:extLst>
        </xdr:cNvPr>
        <xdr:cNvPicPr>
          <a:picLocks noChangeAspect="1"/>
        </xdr:cNvPicPr>
      </xdr:nvPicPr>
      <xdr:blipFill>
        <a:blip xmlns:r="http://schemas.openxmlformats.org/officeDocument/2006/relationships" r:embed="rId2"/>
        <a:stretch>
          <a:fillRect/>
        </a:stretch>
      </xdr:blipFill>
      <xdr:spPr>
        <a:xfrm>
          <a:off x="7991131" y="847305"/>
          <a:ext cx="3762935" cy="38274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224414</xdr:colOff>
      <xdr:row>10</xdr:row>
      <xdr:rowOff>17893</xdr:rowOff>
    </xdr:from>
    <xdr:ext cx="1738941" cy="344573"/>
    <xdr:pic>
      <xdr:nvPicPr>
        <xdr:cNvPr id="2" name="Picture 1">
          <a:extLst>
            <a:ext uri="{FF2B5EF4-FFF2-40B4-BE49-F238E27FC236}">
              <a16:creationId xmlns:a16="http://schemas.microsoft.com/office/drawing/2014/main" id="{DDF8BA4E-F839-4164-942E-00A47F5DCD97}"/>
            </a:ext>
          </a:extLst>
        </xdr:cNvPr>
        <xdr:cNvPicPr>
          <a:picLocks noChangeAspect="1"/>
        </xdr:cNvPicPr>
      </xdr:nvPicPr>
      <xdr:blipFill rotWithShape="1">
        <a:blip xmlns:r="http://schemas.openxmlformats.org/officeDocument/2006/relationships" r:embed="rId1"/>
        <a:srcRect l="6626" r="56891" b="79465"/>
        <a:stretch/>
      </xdr:blipFill>
      <xdr:spPr>
        <a:xfrm>
          <a:off x="2662814" y="1922893"/>
          <a:ext cx="1738941" cy="344573"/>
        </a:xfrm>
        <a:prstGeom prst="rect">
          <a:avLst/>
        </a:prstGeom>
      </xdr:spPr>
    </xdr:pic>
    <xdr:clientData/>
  </xdr:oneCellAnchor>
  <xdr:oneCellAnchor>
    <xdr:from>
      <xdr:col>12</xdr:col>
      <xdr:colOff>875956</xdr:colOff>
      <xdr:row>5</xdr:row>
      <xdr:rowOff>37680</xdr:rowOff>
    </xdr:from>
    <xdr:ext cx="3762935" cy="3827494"/>
    <xdr:pic>
      <xdr:nvPicPr>
        <xdr:cNvPr id="3" name="Picture 2">
          <a:extLst>
            <a:ext uri="{FF2B5EF4-FFF2-40B4-BE49-F238E27FC236}">
              <a16:creationId xmlns:a16="http://schemas.microsoft.com/office/drawing/2014/main" id="{D729A7A4-8EC7-463D-B6C3-9F7D36E9ADA4}"/>
            </a:ext>
          </a:extLst>
        </xdr:cNvPr>
        <xdr:cNvPicPr>
          <a:picLocks noChangeAspect="1"/>
        </xdr:cNvPicPr>
      </xdr:nvPicPr>
      <xdr:blipFill>
        <a:blip xmlns:r="http://schemas.openxmlformats.org/officeDocument/2006/relationships" r:embed="rId2"/>
        <a:stretch>
          <a:fillRect/>
        </a:stretch>
      </xdr:blipFill>
      <xdr:spPr>
        <a:xfrm>
          <a:off x="7924456" y="990180"/>
          <a:ext cx="3762935" cy="382749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ublicservice.vermont.gov/content/cable-line-extension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E2594-C695-4DB8-B175-C200CCAF0DD0}">
  <dimension ref="B3:J20"/>
  <sheetViews>
    <sheetView tabSelected="1" workbookViewId="0">
      <selection activeCell="N8" sqref="N8"/>
    </sheetView>
  </sheetViews>
  <sheetFormatPr defaultRowHeight="14.4" x14ac:dyDescent="0.3"/>
  <cols>
    <col min="1" max="1" width="4.88671875" customWidth="1"/>
    <col min="10" max="10" width="12" customWidth="1"/>
  </cols>
  <sheetData>
    <row r="3" spans="2:10" x14ac:dyDescent="0.3">
      <c r="B3" s="62" t="s">
        <v>83</v>
      </c>
      <c r="C3" s="17"/>
      <c r="D3" s="17"/>
      <c r="E3" s="17"/>
      <c r="F3" s="17"/>
      <c r="G3" s="17"/>
    </row>
    <row r="5" spans="2:10" ht="14.4" customHeight="1" x14ac:dyDescent="0.3">
      <c r="B5" s="65" t="s">
        <v>85</v>
      </c>
      <c r="C5" s="65"/>
      <c r="D5" s="65"/>
      <c r="E5" s="65"/>
      <c r="F5" s="65"/>
      <c r="G5" s="65"/>
      <c r="H5" s="65"/>
      <c r="I5" s="65"/>
      <c r="J5" s="65"/>
    </row>
    <row r="6" spans="2:10" x14ac:dyDescent="0.3">
      <c r="B6" s="87"/>
      <c r="C6" s="87"/>
      <c r="D6" s="87"/>
      <c r="E6" s="87"/>
      <c r="F6" s="87"/>
      <c r="G6" s="87"/>
      <c r="H6" s="87"/>
      <c r="I6" s="87"/>
      <c r="J6" s="87"/>
    </row>
    <row r="7" spans="2:10" ht="14.4" customHeight="1" x14ac:dyDescent="0.3">
      <c r="B7" s="64" t="s">
        <v>84</v>
      </c>
      <c r="C7" s="64"/>
      <c r="D7" s="64"/>
      <c r="E7" s="64"/>
      <c r="F7" s="64"/>
      <c r="G7" s="64"/>
      <c r="H7" s="64"/>
      <c r="I7" s="64"/>
      <c r="J7" s="64"/>
    </row>
    <row r="8" spans="2:10" x14ac:dyDescent="0.3">
      <c r="B8" s="64"/>
      <c r="C8" s="64"/>
      <c r="D8" s="64"/>
      <c r="E8" s="64"/>
      <c r="F8" s="64"/>
      <c r="G8" s="64"/>
      <c r="H8" s="64"/>
      <c r="I8" s="64"/>
      <c r="J8" s="64"/>
    </row>
    <row r="10" spans="2:10" ht="14.4" customHeight="1" x14ac:dyDescent="0.3">
      <c r="B10" s="65" t="s">
        <v>86</v>
      </c>
      <c r="C10" s="65"/>
      <c r="D10" s="65"/>
      <c r="E10" s="65"/>
      <c r="F10" s="65"/>
      <c r="G10" s="65"/>
      <c r="H10" s="65"/>
      <c r="I10" s="65"/>
      <c r="J10" s="65"/>
    </row>
    <row r="11" spans="2:10" x14ac:dyDescent="0.3">
      <c r="B11" s="65"/>
      <c r="C11" s="65"/>
      <c r="D11" s="65"/>
      <c r="E11" s="65"/>
      <c r="F11" s="65"/>
      <c r="G11" s="65"/>
      <c r="H11" s="65"/>
      <c r="I11" s="65"/>
      <c r="J11" s="65"/>
    </row>
    <row r="12" spans="2:10" x14ac:dyDescent="0.3">
      <c r="B12" s="110" t="s">
        <v>80</v>
      </c>
      <c r="C12" s="17"/>
      <c r="D12" s="17"/>
      <c r="E12" s="17"/>
      <c r="F12" s="17"/>
      <c r="G12" s="17"/>
      <c r="H12" s="17"/>
      <c r="I12" s="17"/>
      <c r="J12" s="17"/>
    </row>
    <row r="14" spans="2:10" ht="14.4" customHeight="1" x14ac:dyDescent="0.3">
      <c r="B14" s="65" t="s">
        <v>87</v>
      </c>
      <c r="C14" s="65"/>
      <c r="D14" s="65"/>
      <c r="E14" s="65"/>
      <c r="F14" s="65"/>
      <c r="G14" s="65"/>
      <c r="H14" s="65"/>
      <c r="I14" s="65"/>
      <c r="J14" s="65"/>
    </row>
    <row r="15" spans="2:10" x14ac:dyDescent="0.3">
      <c r="B15" s="65"/>
      <c r="C15" s="65"/>
      <c r="D15" s="65"/>
      <c r="E15" s="65"/>
      <c r="F15" s="65"/>
      <c r="G15" s="65"/>
      <c r="H15" s="65"/>
      <c r="I15" s="65"/>
      <c r="J15" s="65"/>
    </row>
    <row r="18" spans="2:10" ht="14.4" customHeight="1" x14ac:dyDescent="0.3">
      <c r="B18" s="66" t="s">
        <v>88</v>
      </c>
      <c r="C18" s="67"/>
      <c r="D18" s="67"/>
      <c r="E18" s="67"/>
      <c r="F18" s="67"/>
      <c r="G18" s="67"/>
      <c r="H18" s="67"/>
      <c r="I18" s="67"/>
      <c r="J18" s="68"/>
    </row>
    <row r="19" spans="2:10" x14ac:dyDescent="0.3">
      <c r="B19" s="69"/>
      <c r="C19" s="111"/>
      <c r="D19" s="111"/>
      <c r="E19" s="111"/>
      <c r="F19" s="111"/>
      <c r="G19" s="111"/>
      <c r="H19" s="111"/>
      <c r="I19" s="111"/>
      <c r="J19" s="70"/>
    </row>
    <row r="20" spans="2:10" x14ac:dyDescent="0.3">
      <c r="B20" s="71"/>
      <c r="C20" s="72"/>
      <c r="D20" s="72"/>
      <c r="E20" s="72"/>
      <c r="F20" s="72"/>
      <c r="G20" s="72"/>
      <c r="H20" s="72"/>
      <c r="I20" s="72"/>
      <c r="J20" s="73"/>
    </row>
  </sheetData>
  <mergeCells count="5">
    <mergeCell ref="B7:J8"/>
    <mergeCell ref="B10:J11"/>
    <mergeCell ref="B18:J20"/>
    <mergeCell ref="B5:J6"/>
    <mergeCell ref="B14:J15"/>
  </mergeCells>
  <hyperlinks>
    <hyperlink ref="B12" r:id="rId1" xr:uid="{35B8829F-71A0-4944-969C-47A58F55D038}"/>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93D0B-3B8B-43D5-957C-AE306BC33BC5}">
  <sheetPr>
    <pageSetUpPr fitToPage="1"/>
  </sheetPr>
  <dimension ref="A1:X61"/>
  <sheetViews>
    <sheetView zoomScaleNormal="100" workbookViewId="0">
      <selection activeCell="E26" sqref="E26:H26"/>
    </sheetView>
  </sheetViews>
  <sheetFormatPr defaultRowHeight="14.4" x14ac:dyDescent="0.3"/>
  <cols>
    <col min="1" max="1" width="1.88671875" customWidth="1"/>
    <col min="2" max="2" width="3.88671875" customWidth="1"/>
    <col min="3" max="3" width="4" customWidth="1"/>
    <col min="4" max="4" width="12.88671875" customWidth="1"/>
    <col min="5" max="5" width="13.109375" customWidth="1"/>
    <col min="6" max="6" width="4.44140625" customWidth="1"/>
    <col min="7" max="7" width="7.44140625" customWidth="1"/>
    <col min="8" max="8" width="6" customWidth="1"/>
    <col min="9" max="9" width="12.33203125" customWidth="1"/>
    <col min="10" max="10" width="31.44140625" customWidth="1"/>
    <col min="11" max="11" width="2" customWidth="1"/>
    <col min="12" max="12" width="7.44140625" customWidth="1"/>
    <col min="13" max="13" width="15.5546875" customWidth="1"/>
    <col min="14" max="14" width="21.44140625" customWidth="1"/>
    <col min="15" max="15" width="9.6640625" customWidth="1"/>
    <col min="16" max="16" width="17.33203125" customWidth="1"/>
    <col min="17" max="17" width="13" customWidth="1"/>
    <col min="18" max="18" width="7.33203125" customWidth="1"/>
    <col min="19" max="19" width="6.109375" customWidth="1"/>
  </cols>
  <sheetData>
    <row r="1" spans="1:20" ht="12.75" customHeight="1" x14ac:dyDescent="0.3">
      <c r="A1" s="2"/>
      <c r="B1" s="103" t="s">
        <v>0</v>
      </c>
      <c r="C1" s="104"/>
      <c r="D1" s="104"/>
      <c r="E1" s="104"/>
      <c r="F1" s="104"/>
      <c r="G1" s="104"/>
      <c r="H1" s="104"/>
      <c r="I1" s="104"/>
      <c r="J1" s="104"/>
      <c r="K1" s="1"/>
      <c r="L1" s="2"/>
      <c r="M1" s="105" t="s">
        <v>1</v>
      </c>
      <c r="N1" s="105"/>
      <c r="O1" s="105"/>
      <c r="P1" s="105"/>
      <c r="Q1" s="105"/>
      <c r="R1" s="105"/>
      <c r="S1" s="3"/>
    </row>
    <row r="2" spans="1:20" ht="12.75" customHeight="1" x14ac:dyDescent="0.3">
      <c r="A2" s="5"/>
      <c r="B2" s="64"/>
      <c r="C2" s="64"/>
      <c r="D2" s="64"/>
      <c r="E2" s="64"/>
      <c r="F2" s="64"/>
      <c r="G2" s="64"/>
      <c r="H2" s="64"/>
      <c r="I2" s="64"/>
      <c r="J2" s="64"/>
      <c r="K2" s="4"/>
      <c r="L2" s="5"/>
      <c r="M2" s="106"/>
      <c r="N2" s="106"/>
      <c r="O2" s="106"/>
      <c r="P2" s="106"/>
      <c r="Q2" s="106"/>
      <c r="R2" s="106"/>
      <c r="S2" s="6"/>
    </row>
    <row r="3" spans="1:20" ht="12.75" customHeight="1" x14ac:dyDescent="0.3">
      <c r="A3" s="5"/>
      <c r="B3" s="64"/>
      <c r="C3" s="64"/>
      <c r="D3" s="64"/>
      <c r="E3" s="64"/>
      <c r="F3" s="64"/>
      <c r="G3" s="64"/>
      <c r="H3" s="64"/>
      <c r="I3" s="64"/>
      <c r="J3" s="64"/>
      <c r="K3" s="4"/>
      <c r="L3" s="5"/>
      <c r="M3" s="107"/>
      <c r="N3" s="107"/>
      <c r="O3" s="107"/>
      <c r="P3" s="107"/>
      <c r="Q3" s="107"/>
      <c r="R3" s="107"/>
      <c r="S3" s="7"/>
    </row>
    <row r="4" spans="1:20" ht="12.75" customHeight="1" x14ac:dyDescent="0.3">
      <c r="A4" s="5"/>
      <c r="B4" s="64"/>
      <c r="C4" s="64"/>
      <c r="D4" s="64"/>
      <c r="E4" s="64"/>
      <c r="F4" s="64"/>
      <c r="G4" s="64"/>
      <c r="H4" s="64"/>
      <c r="I4" s="64"/>
      <c r="J4" s="64"/>
      <c r="K4" s="4"/>
      <c r="L4" s="5"/>
      <c r="S4" s="7"/>
    </row>
    <row r="5" spans="1:20" ht="12.75" customHeight="1" x14ac:dyDescent="0.3">
      <c r="A5" s="5"/>
      <c r="B5" s="64"/>
      <c r="C5" s="64"/>
      <c r="D5" s="64"/>
      <c r="E5" s="64"/>
      <c r="F5" s="64"/>
      <c r="G5" s="64"/>
      <c r="H5" s="64"/>
      <c r="I5" s="64"/>
      <c r="J5" s="64"/>
      <c r="K5" s="4"/>
      <c r="L5" s="5"/>
      <c r="S5" s="7"/>
    </row>
    <row r="6" spans="1:20" ht="12.75" customHeight="1" x14ac:dyDescent="0.3">
      <c r="A6" s="5"/>
      <c r="B6" s="64"/>
      <c r="C6" s="64"/>
      <c r="D6" s="64"/>
      <c r="E6" s="64"/>
      <c r="F6" s="64"/>
      <c r="G6" s="64"/>
      <c r="H6" s="64"/>
      <c r="I6" s="64"/>
      <c r="J6" s="64"/>
      <c r="K6" s="4"/>
      <c r="L6" s="5"/>
      <c r="S6" s="7"/>
    </row>
    <row r="7" spans="1:20" ht="12.75" customHeight="1" x14ac:dyDescent="0.3">
      <c r="A7" s="5"/>
      <c r="B7" s="64"/>
      <c r="C7" s="64"/>
      <c r="D7" s="64"/>
      <c r="E7" s="64"/>
      <c r="F7" s="64"/>
      <c r="G7" s="64"/>
      <c r="H7" s="64"/>
      <c r="I7" s="64"/>
      <c r="J7" s="64"/>
      <c r="K7" s="4"/>
      <c r="L7" s="5"/>
      <c r="S7" s="7"/>
    </row>
    <row r="8" spans="1:20" ht="12.75" customHeight="1" x14ac:dyDescent="0.3">
      <c r="A8" s="5"/>
      <c r="B8" s="64"/>
      <c r="C8" s="64"/>
      <c r="D8" s="64"/>
      <c r="E8" s="64"/>
      <c r="F8" s="64"/>
      <c r="G8" s="64"/>
      <c r="H8" s="64"/>
      <c r="I8" s="64"/>
      <c r="J8" s="64"/>
      <c r="K8" s="4"/>
      <c r="L8" s="5"/>
      <c r="S8" s="7"/>
    </row>
    <row r="9" spans="1:20" ht="12.75" customHeight="1" x14ac:dyDescent="0.3">
      <c r="A9" s="5"/>
      <c r="K9" s="7"/>
      <c r="L9" s="5"/>
      <c r="S9" s="7"/>
      <c r="T9" s="62"/>
    </row>
    <row r="10" spans="1:20" ht="12.75" customHeight="1" x14ac:dyDescent="0.3">
      <c r="A10" s="5"/>
      <c r="B10" s="8" t="s">
        <v>2</v>
      </c>
      <c r="C10" s="9"/>
      <c r="D10" s="9"/>
      <c r="E10" s="9"/>
      <c r="F10" s="9"/>
      <c r="G10" s="9"/>
      <c r="H10" s="9"/>
      <c r="I10" s="9"/>
      <c r="J10" s="10"/>
      <c r="K10" s="7"/>
      <c r="L10" s="5"/>
      <c r="S10" s="7"/>
    </row>
    <row r="11" spans="1:20" ht="12.75" customHeight="1" x14ac:dyDescent="0.3">
      <c r="A11" s="5"/>
      <c r="B11" s="5"/>
      <c r="J11" s="7"/>
      <c r="K11" s="7"/>
      <c r="L11" s="5"/>
      <c r="S11" s="7"/>
    </row>
    <row r="12" spans="1:20" ht="12.75" customHeight="1" x14ac:dyDescent="0.3">
      <c r="A12" s="5"/>
      <c r="B12" s="5"/>
      <c r="J12" s="7"/>
      <c r="K12" s="7"/>
      <c r="L12" s="5"/>
      <c r="S12" s="7"/>
    </row>
    <row r="13" spans="1:20" ht="12.75" customHeight="1" x14ac:dyDescent="0.3">
      <c r="A13" s="5"/>
      <c r="B13" s="11" t="s">
        <v>3</v>
      </c>
      <c r="C13" s="108" t="s">
        <v>4</v>
      </c>
      <c r="D13" s="108"/>
      <c r="E13" s="108"/>
      <c r="F13" s="108"/>
      <c r="G13" s="108"/>
      <c r="H13" s="108"/>
      <c r="I13" s="108"/>
      <c r="J13" s="109"/>
      <c r="K13" s="12"/>
      <c r="L13" s="5"/>
      <c r="S13" s="7"/>
    </row>
    <row r="14" spans="1:20" ht="12.75" customHeight="1" x14ac:dyDescent="0.3">
      <c r="A14" s="5"/>
      <c r="B14" s="11" t="s">
        <v>5</v>
      </c>
      <c r="C14" s="108" t="s">
        <v>6</v>
      </c>
      <c r="D14" s="108"/>
      <c r="E14" s="108"/>
      <c r="F14" s="108"/>
      <c r="G14" s="108"/>
      <c r="H14" s="108"/>
      <c r="I14" s="108"/>
      <c r="J14" s="109"/>
      <c r="K14" s="12"/>
      <c r="L14" s="5"/>
      <c r="S14" s="7"/>
    </row>
    <row r="15" spans="1:20" ht="12.75" customHeight="1" x14ac:dyDescent="0.3">
      <c r="A15" s="5"/>
      <c r="B15" s="11" t="s">
        <v>7</v>
      </c>
      <c r="C15" s="93" t="s">
        <v>8</v>
      </c>
      <c r="D15" s="93"/>
      <c r="E15" s="93"/>
      <c r="F15" s="93"/>
      <c r="G15" s="93"/>
      <c r="H15" s="93"/>
      <c r="I15" s="93"/>
      <c r="J15" s="94"/>
      <c r="K15" s="13"/>
      <c r="L15" s="5"/>
      <c r="S15" s="7"/>
    </row>
    <row r="16" spans="1:20" ht="12.75" customHeight="1" x14ac:dyDescent="0.3">
      <c r="A16" s="5"/>
      <c r="B16" s="11" t="s">
        <v>9</v>
      </c>
      <c r="C16" s="93" t="s">
        <v>10</v>
      </c>
      <c r="D16" s="93"/>
      <c r="E16" s="93"/>
      <c r="F16" s="93"/>
      <c r="G16" s="93"/>
      <c r="H16" s="93"/>
      <c r="I16" s="93"/>
      <c r="J16" s="94"/>
      <c r="K16" s="13"/>
      <c r="L16" s="5"/>
      <c r="S16" s="7"/>
    </row>
    <row r="17" spans="1:24" ht="12.75" customHeight="1" x14ac:dyDescent="0.3">
      <c r="A17" s="5"/>
      <c r="B17" s="11"/>
      <c r="C17" s="64"/>
      <c r="D17" s="64"/>
      <c r="E17" s="64"/>
      <c r="F17" s="64"/>
      <c r="G17" s="64"/>
      <c r="H17" s="64"/>
      <c r="I17" s="64"/>
      <c r="J17" s="95"/>
      <c r="K17" s="13"/>
      <c r="L17" s="5"/>
      <c r="S17" s="7"/>
    </row>
    <row r="18" spans="1:24" ht="12.75" customHeight="1" x14ac:dyDescent="0.3">
      <c r="A18" s="5"/>
      <c r="B18" s="11" t="s">
        <v>11</v>
      </c>
      <c r="C18" s="93" t="s">
        <v>12</v>
      </c>
      <c r="D18" s="93"/>
      <c r="E18" s="93"/>
      <c r="F18" s="93"/>
      <c r="G18" s="93"/>
      <c r="H18" s="93"/>
      <c r="I18" s="93"/>
      <c r="J18" s="94"/>
      <c r="K18" s="13"/>
      <c r="L18" s="5"/>
      <c r="S18" s="7"/>
      <c r="U18" s="62"/>
      <c r="V18" s="62"/>
      <c r="W18" s="62"/>
      <c r="X18" s="62"/>
    </row>
    <row r="19" spans="1:24" ht="12.75" customHeight="1" x14ac:dyDescent="0.3">
      <c r="A19" s="5"/>
      <c r="B19" s="11"/>
      <c r="C19" s="64"/>
      <c r="D19" s="64"/>
      <c r="E19" s="64"/>
      <c r="F19" s="64"/>
      <c r="G19" s="64"/>
      <c r="H19" s="64"/>
      <c r="I19" s="64"/>
      <c r="J19" s="95"/>
      <c r="K19" s="13"/>
      <c r="L19" s="5"/>
      <c r="S19" s="7"/>
      <c r="U19" s="62"/>
      <c r="V19" s="62"/>
      <c r="W19" s="62"/>
      <c r="X19" s="62"/>
    </row>
    <row r="20" spans="1:24" ht="12.75" customHeight="1" x14ac:dyDescent="0.3">
      <c r="A20" s="5"/>
      <c r="B20" s="14"/>
      <c r="C20" s="96"/>
      <c r="D20" s="96"/>
      <c r="E20" s="96"/>
      <c r="F20" s="96"/>
      <c r="G20" s="96"/>
      <c r="H20" s="96"/>
      <c r="I20" s="96"/>
      <c r="J20" s="97"/>
      <c r="K20" s="13"/>
      <c r="L20" s="5"/>
      <c r="S20" s="7"/>
      <c r="U20" s="62"/>
      <c r="V20" s="62"/>
      <c r="W20" s="62"/>
      <c r="X20" s="62"/>
    </row>
    <row r="21" spans="1:24" ht="12.75" customHeight="1" x14ac:dyDescent="0.3">
      <c r="A21" s="5"/>
      <c r="K21" s="7"/>
      <c r="L21" s="5"/>
      <c r="S21" s="7"/>
    </row>
    <row r="22" spans="1:24" ht="12.75" customHeight="1" x14ac:dyDescent="0.3">
      <c r="A22" s="5"/>
      <c r="B22" s="15"/>
      <c r="C22" s="15"/>
      <c r="D22" s="15" t="s">
        <v>13</v>
      </c>
      <c r="E22" s="98">
        <v>44865</v>
      </c>
      <c r="F22" s="99"/>
      <c r="G22" s="99"/>
      <c r="H22" s="99"/>
      <c r="I22" s="15"/>
      <c r="J22" s="15"/>
      <c r="K22" s="16"/>
      <c r="L22" s="5"/>
      <c r="S22" s="7"/>
    </row>
    <row r="23" spans="1:24" ht="12.75" customHeight="1" x14ac:dyDescent="0.3">
      <c r="A23" s="5"/>
      <c r="B23" s="15"/>
      <c r="C23" s="15"/>
      <c r="D23" s="15" t="s">
        <v>14</v>
      </c>
      <c r="E23" s="99" t="s">
        <v>15</v>
      </c>
      <c r="F23" s="100"/>
      <c r="G23" s="100"/>
      <c r="H23" s="100"/>
      <c r="I23" s="15"/>
      <c r="J23" s="15"/>
      <c r="K23" s="16"/>
      <c r="L23" s="5"/>
      <c r="S23" s="7"/>
    </row>
    <row r="24" spans="1:24" ht="12.75" customHeight="1" x14ac:dyDescent="0.3">
      <c r="A24" s="5"/>
      <c r="B24" s="15"/>
      <c r="C24" s="15"/>
      <c r="D24" s="15" t="s">
        <v>16</v>
      </c>
      <c r="E24" s="101" t="s">
        <v>82</v>
      </c>
      <c r="F24" s="102"/>
      <c r="G24" s="102"/>
      <c r="H24" s="102"/>
      <c r="I24" s="15"/>
      <c r="J24" s="15"/>
      <c r="K24" s="16"/>
      <c r="L24" s="5"/>
      <c r="S24" s="7"/>
    </row>
    <row r="25" spans="1:24" ht="12.75" customHeight="1" x14ac:dyDescent="0.3">
      <c r="A25" s="5"/>
      <c r="B25" s="15"/>
      <c r="C25" s="15"/>
      <c r="D25" s="15" t="s">
        <v>17</v>
      </c>
      <c r="E25" s="101" t="s">
        <v>18</v>
      </c>
      <c r="F25" s="102"/>
      <c r="G25" s="102"/>
      <c r="H25" s="102"/>
      <c r="I25" s="15"/>
      <c r="J25" s="15"/>
      <c r="K25" s="16"/>
      <c r="L25" s="5"/>
      <c r="S25" s="7"/>
    </row>
    <row r="26" spans="1:24" ht="12.75" customHeight="1" x14ac:dyDescent="0.3">
      <c r="A26" s="5"/>
      <c r="B26" s="15"/>
      <c r="C26" s="15"/>
      <c r="D26" s="15" t="s">
        <v>19</v>
      </c>
      <c r="E26" s="101" t="s">
        <v>20</v>
      </c>
      <c r="F26" s="102"/>
      <c r="G26" s="102"/>
      <c r="H26" s="102"/>
      <c r="I26" s="15"/>
      <c r="J26" s="15"/>
      <c r="K26" s="16"/>
      <c r="L26" s="5"/>
      <c r="S26" s="7"/>
    </row>
    <row r="27" spans="1:24" ht="12.75" customHeight="1" x14ac:dyDescent="0.3">
      <c r="A27" s="5"/>
      <c r="B27" s="15"/>
      <c r="C27" s="15"/>
      <c r="D27" s="15"/>
      <c r="E27" s="15"/>
      <c r="F27" s="15"/>
      <c r="G27" s="15"/>
      <c r="H27" s="15"/>
      <c r="I27" s="15"/>
      <c r="J27" s="15"/>
      <c r="K27" s="16"/>
      <c r="L27" s="5"/>
      <c r="S27" s="7"/>
    </row>
    <row r="28" spans="1:24" ht="12.75" customHeight="1" x14ac:dyDescent="0.3">
      <c r="A28" s="5"/>
      <c r="B28" s="15"/>
      <c r="C28" s="15"/>
      <c r="D28" s="91" t="s">
        <v>21</v>
      </c>
      <c r="E28" s="87"/>
      <c r="F28" s="87"/>
      <c r="G28" s="15"/>
      <c r="H28" s="15"/>
      <c r="I28" s="18">
        <v>10</v>
      </c>
      <c r="J28" s="15"/>
      <c r="K28" s="16"/>
      <c r="L28" s="5"/>
      <c r="S28" s="7"/>
    </row>
    <row r="29" spans="1:24" ht="12.75" customHeight="1" x14ac:dyDescent="0.3">
      <c r="A29" s="5"/>
      <c r="B29" s="15"/>
      <c r="C29" s="15"/>
      <c r="D29" s="92" t="s">
        <v>22</v>
      </c>
      <c r="E29" s="87"/>
      <c r="F29" s="87"/>
      <c r="G29" s="19"/>
      <c r="H29" s="20"/>
      <c r="I29" s="21">
        <v>6</v>
      </c>
      <c r="J29" s="15"/>
      <c r="K29" s="16"/>
      <c r="L29" s="5"/>
      <c r="S29" s="7"/>
    </row>
    <row r="30" spans="1:24" ht="12.75" customHeight="1" x14ac:dyDescent="0.3">
      <c r="A30" s="5"/>
      <c r="B30" s="15"/>
      <c r="C30" s="15"/>
      <c r="D30" s="90" t="s">
        <v>23</v>
      </c>
      <c r="E30" s="87"/>
      <c r="F30" s="87"/>
      <c r="G30" s="15"/>
      <c r="H30" s="15"/>
      <c r="I30" s="22">
        <f>I39/I38</f>
        <v>46151.875231399921</v>
      </c>
      <c r="J30" s="15"/>
      <c r="K30" s="16"/>
      <c r="L30" s="5"/>
      <c r="S30" s="7"/>
    </row>
    <row r="31" spans="1:24" ht="12.75" customHeight="1" x14ac:dyDescent="0.3">
      <c r="A31" s="5"/>
      <c r="B31" s="15"/>
      <c r="C31" s="15"/>
      <c r="D31" s="90" t="s">
        <v>24</v>
      </c>
      <c r="E31" s="87"/>
      <c r="F31" s="87"/>
      <c r="I31" s="23">
        <v>6250</v>
      </c>
      <c r="J31" s="24" t="s">
        <v>25</v>
      </c>
      <c r="K31" s="16"/>
      <c r="L31" s="5"/>
      <c r="O31" s="25" t="s">
        <v>26</v>
      </c>
      <c r="P31" s="25" t="s">
        <v>27</v>
      </c>
      <c r="Q31" s="25" t="s">
        <v>28</v>
      </c>
      <c r="S31" s="7"/>
    </row>
    <row r="32" spans="1:24" ht="12.75" customHeight="1" x14ac:dyDescent="0.3">
      <c r="A32" s="5"/>
      <c r="D32" s="90" t="s">
        <v>29</v>
      </c>
      <c r="E32" s="87"/>
      <c r="F32" s="87"/>
      <c r="I32" s="23">
        <v>0</v>
      </c>
      <c r="J32" s="24" t="s">
        <v>25</v>
      </c>
      <c r="K32" s="16"/>
      <c r="L32" s="5"/>
      <c r="M32" s="26" t="s">
        <v>30</v>
      </c>
      <c r="N32" s="26"/>
      <c r="O32" s="27" t="s">
        <v>31</v>
      </c>
      <c r="P32" s="28" t="s">
        <v>32</v>
      </c>
      <c r="Q32" s="27" t="s">
        <v>33</v>
      </c>
      <c r="S32" s="16"/>
    </row>
    <row r="33" spans="1:19" ht="12.75" customHeight="1" x14ac:dyDescent="0.3">
      <c r="A33" s="5"/>
      <c r="K33" s="16"/>
      <c r="L33" s="5"/>
      <c r="M33" s="15"/>
      <c r="N33" s="15"/>
      <c r="O33" s="25"/>
      <c r="P33" s="29"/>
      <c r="Q33" s="25"/>
      <c r="S33" s="16"/>
    </row>
    <row r="34" spans="1:19" ht="12.75" customHeight="1" x14ac:dyDescent="0.3">
      <c r="A34" s="5"/>
      <c r="B34" s="15"/>
      <c r="C34" s="15"/>
      <c r="D34" s="90" t="s">
        <v>34</v>
      </c>
      <c r="E34" s="87"/>
      <c r="F34" s="87"/>
      <c r="G34" s="87"/>
      <c r="H34" s="87"/>
      <c r="I34" s="30">
        <v>5000</v>
      </c>
      <c r="J34" s="24"/>
      <c r="K34" s="16"/>
      <c r="L34" s="5"/>
      <c r="M34" s="31" t="s">
        <v>35</v>
      </c>
      <c r="N34" s="32" t="s">
        <v>36</v>
      </c>
      <c r="O34" s="33" t="s">
        <v>37</v>
      </c>
      <c r="P34" s="33" t="s">
        <v>38</v>
      </c>
      <c r="Q34" s="33" t="s">
        <v>39</v>
      </c>
      <c r="S34" s="16"/>
    </row>
    <row r="35" spans="1:19" ht="12.75" customHeight="1" x14ac:dyDescent="0.3">
      <c r="A35" s="5"/>
      <c r="B35" s="15"/>
      <c r="C35" s="15"/>
      <c r="D35" s="90" t="s">
        <v>40</v>
      </c>
      <c r="E35" s="87"/>
      <c r="F35" s="87"/>
      <c r="G35" s="87"/>
      <c r="H35" s="87"/>
      <c r="I35" s="30">
        <v>280</v>
      </c>
      <c r="J35" s="24"/>
      <c r="K35" s="16"/>
      <c r="L35" s="5"/>
      <c r="M35" s="34" t="s">
        <v>41</v>
      </c>
      <c r="N35" s="35" t="s">
        <v>42</v>
      </c>
      <c r="O35" s="36"/>
      <c r="P35" s="36" t="s">
        <v>38</v>
      </c>
      <c r="Q35" s="36" t="s">
        <v>39</v>
      </c>
      <c r="S35" s="16"/>
    </row>
    <row r="36" spans="1:19" ht="12.75" customHeight="1" x14ac:dyDescent="0.3">
      <c r="A36" s="5"/>
      <c r="B36" s="15"/>
      <c r="C36" s="15"/>
      <c r="D36" s="15"/>
      <c r="E36" s="15"/>
      <c r="F36" s="15"/>
      <c r="G36" s="15"/>
      <c r="H36" s="15"/>
      <c r="I36" s="15"/>
      <c r="J36" s="24"/>
      <c r="K36" s="16"/>
      <c r="L36" s="5"/>
      <c r="M36" s="34" t="s">
        <v>43</v>
      </c>
      <c r="N36" s="35" t="s">
        <v>44</v>
      </c>
      <c r="O36" s="36" t="s">
        <v>37</v>
      </c>
      <c r="P36" s="36" t="s">
        <v>38</v>
      </c>
      <c r="Q36" s="36" t="s">
        <v>39</v>
      </c>
      <c r="S36" s="16"/>
    </row>
    <row r="37" spans="1:19" ht="12.75" customHeight="1" x14ac:dyDescent="0.3">
      <c r="A37" s="5"/>
      <c r="B37" s="15"/>
      <c r="C37" s="15"/>
      <c r="D37" s="15"/>
      <c r="E37" s="90" t="s">
        <v>45</v>
      </c>
      <c r="F37" s="87"/>
      <c r="G37" s="87"/>
      <c r="H37" s="87"/>
      <c r="I37" s="37">
        <v>5280</v>
      </c>
      <c r="J37" s="24"/>
      <c r="K37" s="16"/>
      <c r="L37" s="5"/>
      <c r="M37" s="34" t="s">
        <v>46</v>
      </c>
      <c r="N37" s="35" t="s">
        <v>47</v>
      </c>
      <c r="O37" s="36" t="s">
        <v>37</v>
      </c>
      <c r="P37" s="36" t="s">
        <v>38</v>
      </c>
      <c r="Q37" s="36" t="s">
        <v>39</v>
      </c>
      <c r="S37" s="16"/>
    </row>
    <row r="38" spans="1:19" ht="12.75" customHeight="1" x14ac:dyDescent="0.3">
      <c r="A38" s="5"/>
      <c r="B38" s="15"/>
      <c r="C38" s="15"/>
      <c r="D38" s="15"/>
      <c r="E38" s="90" t="s">
        <v>48</v>
      </c>
      <c r="F38" s="87"/>
      <c r="G38" s="87"/>
      <c r="H38" s="38" t="s">
        <v>9</v>
      </c>
      <c r="I38" s="39">
        <f>I37*0.000189394</f>
        <v>1.0000003200000001</v>
      </c>
      <c r="J38" s="24"/>
      <c r="K38" s="16"/>
      <c r="L38" s="5"/>
      <c r="M38" s="34" t="s">
        <v>49</v>
      </c>
      <c r="N38" s="35" t="s">
        <v>50</v>
      </c>
      <c r="O38" s="36" t="s">
        <v>37</v>
      </c>
      <c r="P38" s="36" t="s">
        <v>38</v>
      </c>
      <c r="Q38" s="36" t="s">
        <v>39</v>
      </c>
      <c r="S38" s="16"/>
    </row>
    <row r="39" spans="1:19" ht="12.75" customHeight="1" x14ac:dyDescent="0.3">
      <c r="A39" s="5"/>
      <c r="B39" s="15"/>
      <c r="C39" s="15"/>
      <c r="D39" s="15"/>
      <c r="E39" s="90" t="s">
        <v>51</v>
      </c>
      <c r="F39" s="87"/>
      <c r="G39" s="87"/>
      <c r="H39" s="38" t="s">
        <v>5</v>
      </c>
      <c r="I39" s="23">
        <v>46151.89</v>
      </c>
      <c r="J39" s="24"/>
      <c r="K39" s="16"/>
      <c r="L39" s="5"/>
      <c r="M39" s="34" t="s">
        <v>52</v>
      </c>
      <c r="N39" s="35" t="s">
        <v>53</v>
      </c>
      <c r="O39" s="36"/>
      <c r="P39" s="36" t="s">
        <v>38</v>
      </c>
      <c r="Q39" s="36" t="s">
        <v>39</v>
      </c>
      <c r="S39" s="16"/>
    </row>
    <row r="40" spans="1:19" ht="12.75" customHeight="1" x14ac:dyDescent="0.3">
      <c r="A40" s="5"/>
      <c r="B40" s="15"/>
      <c r="C40" s="15"/>
      <c r="D40" s="15"/>
      <c r="E40" s="90" t="s">
        <v>54</v>
      </c>
      <c r="F40" s="87"/>
      <c r="G40" s="87"/>
      <c r="H40" s="38" t="s">
        <v>11</v>
      </c>
      <c r="I40" s="40">
        <v>16</v>
      </c>
      <c r="J40" s="24" t="s">
        <v>55</v>
      </c>
      <c r="K40" s="16"/>
      <c r="L40" s="5"/>
      <c r="M40" s="34" t="s">
        <v>56</v>
      </c>
      <c r="N40" s="35" t="s">
        <v>57</v>
      </c>
      <c r="O40" s="36" t="s">
        <v>37</v>
      </c>
      <c r="P40" s="41" t="s">
        <v>58</v>
      </c>
      <c r="Q40" s="42">
        <v>180</v>
      </c>
      <c r="S40" s="16"/>
    </row>
    <row r="41" spans="1:19" ht="12.75" customHeight="1" x14ac:dyDescent="0.3">
      <c r="A41" s="5"/>
      <c r="B41" s="15"/>
      <c r="C41" s="15"/>
      <c r="D41" s="15"/>
      <c r="E41" s="90" t="s">
        <v>59</v>
      </c>
      <c r="F41" s="87"/>
      <c r="G41" s="87"/>
      <c r="H41" s="15"/>
      <c r="I41" s="15"/>
      <c r="J41" s="24"/>
      <c r="K41" s="16"/>
      <c r="L41" s="5"/>
      <c r="M41" s="34" t="s">
        <v>60</v>
      </c>
      <c r="N41" s="35" t="s">
        <v>61</v>
      </c>
      <c r="O41" s="36"/>
      <c r="P41" s="36" t="s">
        <v>38</v>
      </c>
      <c r="Q41" s="36" t="s">
        <v>39</v>
      </c>
      <c r="S41" s="16"/>
    </row>
    <row r="42" spans="1:19" ht="12.75" customHeight="1" x14ac:dyDescent="0.3">
      <c r="A42" s="5"/>
      <c r="B42" s="15"/>
      <c r="C42" s="15"/>
      <c r="D42" s="15"/>
      <c r="E42" s="38" t="s">
        <v>62</v>
      </c>
      <c r="F42" s="43">
        <v>1</v>
      </c>
      <c r="G42" s="43" t="s">
        <v>63</v>
      </c>
      <c r="H42" s="43"/>
      <c r="I42" s="44">
        <f t="shared" ref="I42:I57" si="0">(I$39/F42)*(1-(F42/(I$40*I$38)))</f>
        <v>43267.397798037506</v>
      </c>
      <c r="J42" s="24"/>
      <c r="K42" s="16"/>
      <c r="L42" s="5"/>
      <c r="M42" s="34" t="s">
        <v>64</v>
      </c>
      <c r="N42" s="35" t="s">
        <v>65</v>
      </c>
      <c r="O42" s="36"/>
      <c r="P42" s="36" t="s">
        <v>38</v>
      </c>
      <c r="Q42" s="36" t="s">
        <v>39</v>
      </c>
      <c r="S42" s="16"/>
    </row>
    <row r="43" spans="1:19" ht="12.75" customHeight="1" x14ac:dyDescent="0.3">
      <c r="A43" s="5"/>
      <c r="B43" s="15"/>
      <c r="C43" s="15"/>
      <c r="D43" s="15"/>
      <c r="E43" s="38" t="s">
        <v>62</v>
      </c>
      <c r="F43" s="15">
        <v>2</v>
      </c>
      <c r="G43" s="15" t="s">
        <v>66</v>
      </c>
      <c r="H43" s="15"/>
      <c r="I43" s="45">
        <f t="shared" si="0"/>
        <v>20191.452798037506</v>
      </c>
      <c r="J43" s="24"/>
      <c r="K43" s="16"/>
      <c r="L43" s="5"/>
      <c r="M43" s="34" t="s">
        <v>67</v>
      </c>
      <c r="N43" s="35" t="s">
        <v>18</v>
      </c>
      <c r="O43" s="36" t="s">
        <v>37</v>
      </c>
      <c r="P43" s="41" t="s">
        <v>58</v>
      </c>
      <c r="Q43" s="42">
        <v>252</v>
      </c>
      <c r="S43" s="16"/>
    </row>
    <row r="44" spans="1:19" ht="12.75" customHeight="1" thickBot="1" x14ac:dyDescent="0.35">
      <c r="A44" s="5"/>
      <c r="B44" s="15"/>
      <c r="C44" s="15"/>
      <c r="D44" s="15"/>
      <c r="E44" s="38" t="s">
        <v>62</v>
      </c>
      <c r="F44" s="15">
        <v>3</v>
      </c>
      <c r="G44" s="15" t="s">
        <v>66</v>
      </c>
      <c r="H44" s="15"/>
      <c r="I44" s="45">
        <f t="shared" si="0"/>
        <v>12499.471131370838</v>
      </c>
      <c r="J44" s="24"/>
      <c r="K44" s="16"/>
      <c r="L44" s="5"/>
      <c r="M44" s="15"/>
      <c r="N44" s="15"/>
      <c r="O44" s="15"/>
      <c r="P44" s="15"/>
      <c r="Q44" s="15"/>
      <c r="R44" s="15"/>
      <c r="S44" s="16"/>
    </row>
    <row r="45" spans="1:19" ht="12.75" customHeight="1" x14ac:dyDescent="0.3">
      <c r="A45" s="5"/>
      <c r="B45" s="15"/>
      <c r="C45" s="15"/>
      <c r="D45" s="46"/>
      <c r="E45" s="38" t="s">
        <v>62</v>
      </c>
      <c r="F45" s="15">
        <v>4</v>
      </c>
      <c r="G45" s="15" t="s">
        <v>66</v>
      </c>
      <c r="H45" s="15"/>
      <c r="I45" s="45">
        <f t="shared" si="0"/>
        <v>8653.4802980375043</v>
      </c>
      <c r="J45" s="24"/>
      <c r="K45" s="47"/>
      <c r="L45" s="5"/>
      <c r="M45" s="74" t="s">
        <v>68</v>
      </c>
      <c r="N45" s="75"/>
      <c r="O45" s="75"/>
      <c r="P45" s="75"/>
      <c r="Q45" s="75"/>
      <c r="R45" s="76"/>
      <c r="S45" s="16"/>
    </row>
    <row r="46" spans="1:19" ht="12.75" customHeight="1" x14ac:dyDescent="0.3">
      <c r="A46" s="5"/>
      <c r="B46" s="15"/>
      <c r="C46" s="15"/>
      <c r="D46" s="15"/>
      <c r="E46" s="38" t="s">
        <v>62</v>
      </c>
      <c r="F46" s="15">
        <v>5</v>
      </c>
      <c r="G46" s="15" t="s">
        <v>66</v>
      </c>
      <c r="H46" s="15"/>
      <c r="I46" s="45">
        <f t="shared" si="0"/>
        <v>6345.885798037506</v>
      </c>
      <c r="J46" s="24"/>
      <c r="K46" s="16"/>
      <c r="L46" s="5"/>
      <c r="M46" s="77"/>
      <c r="N46" s="78"/>
      <c r="O46" s="78"/>
      <c r="P46" s="78"/>
      <c r="Q46" s="78"/>
      <c r="R46" s="79"/>
      <c r="S46" s="16"/>
    </row>
    <row r="47" spans="1:19" ht="12.75" customHeight="1" x14ac:dyDescent="0.3">
      <c r="A47" s="5"/>
      <c r="B47" s="15"/>
      <c r="C47" s="15"/>
      <c r="D47" s="15"/>
      <c r="E47" s="20" t="s">
        <v>62</v>
      </c>
      <c r="F47" s="19">
        <v>6</v>
      </c>
      <c r="G47" s="19" t="s">
        <v>66</v>
      </c>
      <c r="H47" s="19"/>
      <c r="I47" s="48">
        <f t="shared" si="0"/>
        <v>4807.489464704172</v>
      </c>
      <c r="J47" s="49" t="s">
        <v>69</v>
      </c>
      <c r="K47" s="16"/>
      <c r="L47" s="5"/>
      <c r="M47" s="77" t="s">
        <v>81</v>
      </c>
      <c r="N47" s="78"/>
      <c r="O47" s="78"/>
      <c r="P47" s="78"/>
      <c r="Q47" s="78"/>
      <c r="R47" s="79"/>
      <c r="S47" s="16"/>
    </row>
    <row r="48" spans="1:19" ht="12.75" customHeight="1" thickBot="1" x14ac:dyDescent="0.35">
      <c r="A48" s="5"/>
      <c r="B48" s="15"/>
      <c r="C48" s="15"/>
      <c r="D48" s="15"/>
      <c r="E48" s="38" t="s">
        <v>62</v>
      </c>
      <c r="F48" s="15">
        <v>7</v>
      </c>
      <c r="G48" s="15" t="s">
        <v>66</v>
      </c>
      <c r="H48" s="15"/>
      <c r="I48" s="45">
        <f t="shared" si="0"/>
        <v>3708.6349408946471</v>
      </c>
      <c r="J48" s="24"/>
      <c r="K48" s="16"/>
      <c r="L48" s="5"/>
      <c r="M48" s="80"/>
      <c r="N48" s="81"/>
      <c r="O48" s="81"/>
      <c r="P48" s="81"/>
      <c r="Q48" s="81"/>
      <c r="R48" s="82"/>
      <c r="S48" s="16"/>
    </row>
    <row r="49" spans="1:19" ht="12.75" customHeight="1" x14ac:dyDescent="0.3">
      <c r="A49" s="5"/>
      <c r="B49" s="15"/>
      <c r="C49" s="15"/>
      <c r="D49" s="15"/>
      <c r="E49" s="38" t="s">
        <v>62</v>
      </c>
      <c r="F49" s="15">
        <v>8</v>
      </c>
      <c r="G49" s="15" t="s">
        <v>66</v>
      </c>
      <c r="H49" s="15"/>
      <c r="I49" s="45">
        <f t="shared" si="0"/>
        <v>2884.4940480375049</v>
      </c>
      <c r="J49" s="24"/>
      <c r="K49" s="16"/>
      <c r="L49" s="5"/>
      <c r="S49" s="7"/>
    </row>
    <row r="50" spans="1:19" ht="12.75" customHeight="1" x14ac:dyDescent="0.3">
      <c r="A50" s="5"/>
      <c r="B50" s="15"/>
      <c r="C50" s="15"/>
      <c r="D50" s="15"/>
      <c r="E50" s="38" t="s">
        <v>62</v>
      </c>
      <c r="F50" s="15">
        <v>9</v>
      </c>
      <c r="G50" s="15" t="s">
        <v>66</v>
      </c>
      <c r="H50" s="15"/>
      <c r="I50" s="45">
        <f t="shared" si="0"/>
        <v>2243.4955758152823</v>
      </c>
      <c r="J50" s="24"/>
      <c r="K50" s="16"/>
      <c r="L50" s="83" t="s">
        <v>70</v>
      </c>
      <c r="M50" s="84"/>
      <c r="N50" s="84"/>
      <c r="O50" s="84"/>
      <c r="P50" s="84"/>
      <c r="Q50" s="84"/>
      <c r="R50" s="84"/>
      <c r="S50" s="85"/>
    </row>
    <row r="51" spans="1:19" ht="12.75" customHeight="1" x14ac:dyDescent="0.3">
      <c r="A51" s="5"/>
      <c r="B51" s="15"/>
      <c r="C51" s="15"/>
      <c r="D51" s="15"/>
      <c r="E51" s="38" t="s">
        <v>62</v>
      </c>
      <c r="F51" s="15">
        <v>10</v>
      </c>
      <c r="G51" s="15" t="s">
        <v>66</v>
      </c>
      <c r="H51" s="15"/>
      <c r="I51" s="45">
        <f t="shared" si="0"/>
        <v>1730.696798037505</v>
      </c>
      <c r="J51" s="24"/>
      <c r="K51" s="16"/>
      <c r="L51" s="86"/>
      <c r="M51" s="87"/>
      <c r="N51" s="87"/>
      <c r="O51" s="87"/>
      <c r="P51" s="87"/>
      <c r="Q51" s="87"/>
      <c r="R51" s="87"/>
      <c r="S51" s="88"/>
    </row>
    <row r="52" spans="1:19" ht="12.75" customHeight="1" x14ac:dyDescent="0.3">
      <c r="A52" s="5"/>
      <c r="B52" s="15"/>
      <c r="C52" s="15"/>
      <c r="D52" s="15"/>
      <c r="E52" s="38" t="s">
        <v>62</v>
      </c>
      <c r="F52" s="15">
        <v>11</v>
      </c>
      <c r="G52" s="15" t="s">
        <v>66</v>
      </c>
      <c r="H52" s="15"/>
      <c r="I52" s="45">
        <f t="shared" si="0"/>
        <v>1311.1341616738682</v>
      </c>
      <c r="J52" s="24"/>
      <c r="K52" s="16"/>
      <c r="L52" s="86"/>
      <c r="M52" s="87"/>
      <c r="N52" s="87"/>
      <c r="O52" s="87"/>
      <c r="P52" s="87"/>
      <c r="Q52" s="87"/>
      <c r="R52" s="87"/>
      <c r="S52" s="88"/>
    </row>
    <row r="53" spans="1:19" ht="12.75" customHeight="1" x14ac:dyDescent="0.3">
      <c r="A53" s="5"/>
      <c r="B53" s="15"/>
      <c r="C53" s="15"/>
      <c r="D53" s="15"/>
      <c r="E53" s="38" t="s">
        <v>62</v>
      </c>
      <c r="F53" s="15">
        <v>12</v>
      </c>
      <c r="G53" s="15" t="s">
        <v>66</v>
      </c>
      <c r="H53" s="15"/>
      <c r="I53" s="45">
        <f t="shared" si="0"/>
        <v>961.49863137083821</v>
      </c>
      <c r="J53" s="24"/>
      <c r="K53" s="16"/>
      <c r="L53" s="86"/>
      <c r="M53" s="87"/>
      <c r="N53" s="87"/>
      <c r="O53" s="87"/>
      <c r="P53" s="87"/>
      <c r="Q53" s="87"/>
      <c r="R53" s="87"/>
      <c r="S53" s="88"/>
    </row>
    <row r="54" spans="1:19" ht="12.75" customHeight="1" x14ac:dyDescent="0.3">
      <c r="A54" s="5"/>
      <c r="B54" s="15"/>
      <c r="C54" s="15"/>
      <c r="D54" s="15"/>
      <c r="E54" s="38" t="s">
        <v>62</v>
      </c>
      <c r="F54" s="15">
        <v>13</v>
      </c>
      <c r="G54" s="15" t="s">
        <v>66</v>
      </c>
      <c r="H54" s="15"/>
      <c r="I54" s="45">
        <f t="shared" si="0"/>
        <v>665.65318265288931</v>
      </c>
      <c r="J54" s="24"/>
      <c r="K54" s="16"/>
      <c r="L54" s="5"/>
      <c r="S54" s="7"/>
    </row>
    <row r="55" spans="1:19" ht="12.75" customHeight="1" x14ac:dyDescent="0.3">
      <c r="A55" s="5"/>
      <c r="B55" s="15"/>
      <c r="C55" s="15"/>
      <c r="D55" s="15"/>
      <c r="E55" s="38" t="s">
        <v>62</v>
      </c>
      <c r="F55" s="15">
        <v>14</v>
      </c>
      <c r="G55" s="15" t="s">
        <v>66</v>
      </c>
      <c r="H55" s="15"/>
      <c r="I55" s="45">
        <f t="shared" si="0"/>
        <v>412.07136946607631</v>
      </c>
      <c r="J55" s="24"/>
      <c r="K55" s="16"/>
      <c r="L55" s="5"/>
      <c r="M55" t="s">
        <v>71</v>
      </c>
      <c r="S55" s="7"/>
    </row>
    <row r="56" spans="1:19" ht="12.75" customHeight="1" x14ac:dyDescent="0.3">
      <c r="A56" s="5"/>
      <c r="B56" s="15"/>
      <c r="C56" s="15"/>
      <c r="D56" s="15"/>
      <c r="E56" s="38" t="s">
        <v>62</v>
      </c>
      <c r="F56" s="15">
        <v>15</v>
      </c>
      <c r="G56" s="15" t="s">
        <v>66</v>
      </c>
      <c r="H56" s="15"/>
      <c r="I56" s="45">
        <f t="shared" si="0"/>
        <v>192.30046470417139</v>
      </c>
      <c r="J56" s="24"/>
      <c r="K56" s="16"/>
      <c r="L56" s="50"/>
      <c r="M56" t="s">
        <v>72</v>
      </c>
      <c r="N56" s="51"/>
      <c r="O56" s="51"/>
      <c r="P56" s="51"/>
      <c r="S56" s="7"/>
    </row>
    <row r="57" spans="1:19" ht="12.75" customHeight="1" x14ac:dyDescent="0.3">
      <c r="A57" s="5"/>
      <c r="B57" s="15"/>
      <c r="C57" s="15"/>
      <c r="D57" s="15"/>
      <c r="E57" s="38" t="s">
        <v>62</v>
      </c>
      <c r="F57" s="15">
        <v>16</v>
      </c>
      <c r="G57" s="15" t="s">
        <v>66</v>
      </c>
      <c r="H57" s="15"/>
      <c r="I57" s="45">
        <f t="shared" si="0"/>
        <v>9.2303750489053089E-4</v>
      </c>
      <c r="J57" s="24"/>
      <c r="K57" s="7"/>
      <c r="L57" s="50"/>
      <c r="M57" t="s">
        <v>73</v>
      </c>
      <c r="N57" s="52"/>
      <c r="O57" s="52"/>
      <c r="P57" s="52"/>
      <c r="S57" s="7"/>
    </row>
    <row r="58" spans="1:19" ht="12.75" customHeight="1" x14ac:dyDescent="0.3">
      <c r="A58" s="5"/>
      <c r="B58" s="15"/>
      <c r="C58" s="15"/>
      <c r="D58" s="15"/>
      <c r="E58" s="15"/>
      <c r="F58" s="46"/>
      <c r="G58" s="15"/>
      <c r="H58" s="15"/>
      <c r="I58" s="53" t="s">
        <v>74</v>
      </c>
      <c r="J58" s="24"/>
      <c r="K58" s="54"/>
      <c r="L58" s="50"/>
      <c r="M58" t="s">
        <v>75</v>
      </c>
      <c r="N58" s="52"/>
      <c r="O58" s="52"/>
      <c r="P58" s="52"/>
      <c r="S58" s="7"/>
    </row>
    <row r="59" spans="1:19" ht="12.75" customHeight="1" x14ac:dyDescent="0.3">
      <c r="A59" s="5"/>
      <c r="K59" s="55"/>
      <c r="L59" s="50"/>
      <c r="M59" t="s">
        <v>76</v>
      </c>
      <c r="N59" s="52"/>
      <c r="O59" s="52"/>
      <c r="P59" s="52"/>
      <c r="S59" s="7"/>
    </row>
    <row r="60" spans="1:19" ht="12.75" customHeight="1" x14ac:dyDescent="0.3">
      <c r="A60" s="5"/>
      <c r="B60" s="56"/>
      <c r="C60" s="84" t="s">
        <v>77</v>
      </c>
      <c r="D60" s="65"/>
      <c r="E60" s="65"/>
      <c r="F60" s="65"/>
      <c r="G60" s="65"/>
      <c r="H60" s="65"/>
      <c r="I60" s="65"/>
      <c r="J60" s="56"/>
      <c r="K60" s="55"/>
      <c r="L60" s="50"/>
      <c r="M60" t="s">
        <v>78</v>
      </c>
      <c r="N60" s="52"/>
      <c r="O60" s="52"/>
      <c r="P60" s="52"/>
      <c r="S60" s="7"/>
    </row>
    <row r="61" spans="1:19" ht="12.75" customHeight="1" x14ac:dyDescent="0.3">
      <c r="A61" s="63"/>
      <c r="B61" s="57"/>
      <c r="C61" s="89"/>
      <c r="D61" s="89"/>
      <c r="E61" s="89"/>
      <c r="F61" s="89"/>
      <c r="G61" s="89"/>
      <c r="H61" s="89"/>
      <c r="I61" s="89"/>
      <c r="J61" s="57"/>
      <c r="K61" s="58"/>
      <c r="L61" s="59"/>
      <c r="M61" s="60"/>
      <c r="N61" s="60"/>
      <c r="O61" s="60"/>
      <c r="P61" s="60"/>
      <c r="Q61" s="60"/>
      <c r="R61" s="60"/>
      <c r="S61" s="61"/>
    </row>
  </sheetData>
  <mergeCells count="28">
    <mergeCell ref="C16:J17"/>
    <mergeCell ref="B1:J8"/>
    <mergeCell ref="M1:R3"/>
    <mergeCell ref="C13:J13"/>
    <mergeCell ref="C14:J14"/>
    <mergeCell ref="C15:J15"/>
    <mergeCell ref="D34:H34"/>
    <mergeCell ref="C18:J20"/>
    <mergeCell ref="E22:H22"/>
    <mergeCell ref="E23:H23"/>
    <mergeCell ref="E24:H24"/>
    <mergeCell ref="E25:H25"/>
    <mergeCell ref="E26:H26"/>
    <mergeCell ref="D28:F28"/>
    <mergeCell ref="D29:F29"/>
    <mergeCell ref="D30:F30"/>
    <mergeCell ref="D31:F31"/>
    <mergeCell ref="D32:F32"/>
    <mergeCell ref="M45:R46"/>
    <mergeCell ref="M47:R48"/>
    <mergeCell ref="L50:S53"/>
    <mergeCell ref="C60:I61"/>
    <mergeCell ref="D35:H35"/>
    <mergeCell ref="E37:H37"/>
    <mergeCell ref="E38:G38"/>
    <mergeCell ref="E39:G39"/>
    <mergeCell ref="E40:G40"/>
    <mergeCell ref="E41:G41"/>
  </mergeCells>
  <pageMargins left="0.25" right="0.25" top="0.5" bottom="0.25" header="0.3" footer="0.3"/>
  <pageSetup scale="98" fitToWidth="2" orientation="portrait" horizontalDpi="1200" verticalDpi="1200" r:id="rId1"/>
  <headerFooter>
    <oddFooter>&amp;C
&amp;1#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08D56-8C1A-4766-A6F5-55617299A4A0}">
  <sheetPr>
    <pageSetUpPr fitToPage="1"/>
  </sheetPr>
  <dimension ref="A1:X61"/>
  <sheetViews>
    <sheetView zoomScaleNormal="100" workbookViewId="0">
      <selection activeCell="E26" sqref="E26:H26"/>
    </sheetView>
  </sheetViews>
  <sheetFormatPr defaultRowHeight="14.4" x14ac:dyDescent="0.3"/>
  <cols>
    <col min="1" max="1" width="1.88671875" customWidth="1"/>
    <col min="2" max="2" width="3.88671875" customWidth="1"/>
    <col min="3" max="3" width="4" customWidth="1"/>
    <col min="4" max="4" width="12.88671875" customWidth="1"/>
    <col min="5" max="5" width="13.109375" customWidth="1"/>
    <col min="6" max="6" width="4.44140625" customWidth="1"/>
    <col min="7" max="7" width="7.44140625" customWidth="1"/>
    <col min="8" max="8" width="6" customWidth="1"/>
    <col min="9" max="9" width="12.33203125" customWidth="1"/>
    <col min="10" max="10" width="31.44140625" customWidth="1"/>
    <col min="11" max="11" width="2" customWidth="1"/>
    <col min="12" max="12" width="7.44140625" customWidth="1"/>
    <col min="13" max="13" width="15.5546875" customWidth="1"/>
    <col min="14" max="14" width="21.44140625" customWidth="1"/>
    <col min="15" max="15" width="9.6640625" customWidth="1"/>
    <col min="16" max="16" width="17.33203125" customWidth="1"/>
    <col min="17" max="17" width="13" customWidth="1"/>
    <col min="18" max="18" width="7.33203125" customWidth="1"/>
    <col min="19" max="19" width="6.109375" customWidth="1"/>
  </cols>
  <sheetData>
    <row r="1" spans="1:20" ht="12.75" customHeight="1" x14ac:dyDescent="0.3">
      <c r="A1" s="2"/>
      <c r="B1" s="103" t="s">
        <v>79</v>
      </c>
      <c r="C1" s="104"/>
      <c r="D1" s="104"/>
      <c r="E1" s="104"/>
      <c r="F1" s="104"/>
      <c r="G1" s="104"/>
      <c r="H1" s="104"/>
      <c r="I1" s="104"/>
      <c r="J1" s="104"/>
      <c r="K1" s="1"/>
      <c r="L1" s="2"/>
      <c r="M1" s="105" t="s">
        <v>1</v>
      </c>
      <c r="N1" s="105"/>
      <c r="O1" s="105"/>
      <c r="P1" s="105"/>
      <c r="Q1" s="105"/>
      <c r="R1" s="105"/>
      <c r="S1" s="3"/>
    </row>
    <row r="2" spans="1:20" ht="12.75" customHeight="1" x14ac:dyDescent="0.3">
      <c r="A2" s="5"/>
      <c r="B2" s="64"/>
      <c r="C2" s="64"/>
      <c r="D2" s="64"/>
      <c r="E2" s="64"/>
      <c r="F2" s="64"/>
      <c r="G2" s="64"/>
      <c r="H2" s="64"/>
      <c r="I2" s="64"/>
      <c r="J2" s="64"/>
      <c r="K2" s="4"/>
      <c r="L2" s="5"/>
      <c r="M2" s="106"/>
      <c r="N2" s="106"/>
      <c r="O2" s="106"/>
      <c r="P2" s="106"/>
      <c r="Q2" s="106"/>
      <c r="R2" s="106"/>
      <c r="S2" s="6"/>
    </row>
    <row r="3" spans="1:20" ht="12.75" customHeight="1" x14ac:dyDescent="0.3">
      <c r="A3" s="5"/>
      <c r="B3" s="64"/>
      <c r="C3" s="64"/>
      <c r="D3" s="64"/>
      <c r="E3" s="64"/>
      <c r="F3" s="64"/>
      <c r="G3" s="64"/>
      <c r="H3" s="64"/>
      <c r="I3" s="64"/>
      <c r="J3" s="64"/>
      <c r="K3" s="4"/>
      <c r="L3" s="5"/>
      <c r="M3" s="107"/>
      <c r="N3" s="107"/>
      <c r="O3" s="107"/>
      <c r="P3" s="107"/>
      <c r="Q3" s="107"/>
      <c r="R3" s="107"/>
      <c r="S3" s="7"/>
    </row>
    <row r="4" spans="1:20" ht="12.75" customHeight="1" x14ac:dyDescent="0.3">
      <c r="A4" s="5"/>
      <c r="B4" s="64"/>
      <c r="C4" s="64"/>
      <c r="D4" s="64"/>
      <c r="E4" s="64"/>
      <c r="F4" s="64"/>
      <c r="G4" s="64"/>
      <c r="H4" s="64"/>
      <c r="I4" s="64"/>
      <c r="J4" s="64"/>
      <c r="K4" s="4"/>
      <c r="L4" s="5"/>
      <c r="S4" s="7"/>
    </row>
    <row r="5" spans="1:20" ht="12.75" customHeight="1" x14ac:dyDescent="0.3">
      <c r="A5" s="5"/>
      <c r="B5" s="64"/>
      <c r="C5" s="64"/>
      <c r="D5" s="64"/>
      <c r="E5" s="64"/>
      <c r="F5" s="64"/>
      <c r="G5" s="64"/>
      <c r="H5" s="64"/>
      <c r="I5" s="64"/>
      <c r="J5" s="64"/>
      <c r="K5" s="4"/>
      <c r="L5" s="5"/>
      <c r="S5" s="7"/>
    </row>
    <row r="6" spans="1:20" ht="12.75" customHeight="1" x14ac:dyDescent="0.3">
      <c r="A6" s="5"/>
      <c r="B6" s="64"/>
      <c r="C6" s="64"/>
      <c r="D6" s="64"/>
      <c r="E6" s="64"/>
      <c r="F6" s="64"/>
      <c r="G6" s="64"/>
      <c r="H6" s="64"/>
      <c r="I6" s="64"/>
      <c r="J6" s="64"/>
      <c r="K6" s="4"/>
      <c r="L6" s="5"/>
      <c r="S6" s="7"/>
    </row>
    <row r="7" spans="1:20" ht="12.75" customHeight="1" x14ac:dyDescent="0.3">
      <c r="A7" s="5"/>
      <c r="B7" s="64"/>
      <c r="C7" s="64"/>
      <c r="D7" s="64"/>
      <c r="E7" s="64"/>
      <c r="F7" s="64"/>
      <c r="G7" s="64"/>
      <c r="H7" s="64"/>
      <c r="I7" s="64"/>
      <c r="J7" s="64"/>
      <c r="K7" s="4"/>
      <c r="L7" s="5"/>
      <c r="S7" s="7"/>
    </row>
    <row r="8" spans="1:20" ht="12.75" customHeight="1" x14ac:dyDescent="0.3">
      <c r="A8" s="5"/>
      <c r="B8" s="64"/>
      <c r="C8" s="64"/>
      <c r="D8" s="64"/>
      <c r="E8" s="64"/>
      <c r="F8" s="64"/>
      <c r="G8" s="64"/>
      <c r="H8" s="64"/>
      <c r="I8" s="64"/>
      <c r="J8" s="64"/>
      <c r="K8" s="4"/>
      <c r="L8" s="5"/>
      <c r="S8" s="7"/>
    </row>
    <row r="9" spans="1:20" ht="12.75" customHeight="1" x14ac:dyDescent="0.3">
      <c r="A9" s="5"/>
      <c r="K9" s="7"/>
      <c r="L9" s="5"/>
      <c r="S9" s="7"/>
      <c r="T9" s="62"/>
    </row>
    <row r="10" spans="1:20" ht="12.75" customHeight="1" x14ac:dyDescent="0.3">
      <c r="A10" s="5"/>
      <c r="B10" s="8" t="s">
        <v>2</v>
      </c>
      <c r="C10" s="9"/>
      <c r="D10" s="9"/>
      <c r="E10" s="9"/>
      <c r="F10" s="9"/>
      <c r="G10" s="9"/>
      <c r="H10" s="9"/>
      <c r="I10" s="9"/>
      <c r="J10" s="10"/>
      <c r="K10" s="7"/>
      <c r="L10" s="5"/>
      <c r="S10" s="7"/>
    </row>
    <row r="11" spans="1:20" ht="12.75" customHeight="1" x14ac:dyDescent="0.3">
      <c r="A11" s="5"/>
      <c r="B11" s="5"/>
      <c r="J11" s="7"/>
      <c r="K11" s="7"/>
      <c r="L11" s="5"/>
      <c r="S11" s="7"/>
    </row>
    <row r="12" spans="1:20" ht="12.75" customHeight="1" x14ac:dyDescent="0.3">
      <c r="A12" s="5"/>
      <c r="B12" s="5"/>
      <c r="J12" s="7"/>
      <c r="K12" s="7"/>
      <c r="L12" s="5"/>
      <c r="S12" s="7"/>
    </row>
    <row r="13" spans="1:20" ht="12.75" customHeight="1" x14ac:dyDescent="0.3">
      <c r="A13" s="5"/>
      <c r="B13" s="11" t="s">
        <v>3</v>
      </c>
      <c r="C13" s="108" t="s">
        <v>4</v>
      </c>
      <c r="D13" s="108"/>
      <c r="E13" s="108"/>
      <c r="F13" s="108"/>
      <c r="G13" s="108"/>
      <c r="H13" s="108"/>
      <c r="I13" s="108"/>
      <c r="J13" s="109"/>
      <c r="K13" s="12"/>
      <c r="L13" s="5"/>
      <c r="S13" s="7"/>
    </row>
    <row r="14" spans="1:20" ht="12.75" customHeight="1" x14ac:dyDescent="0.3">
      <c r="A14" s="5"/>
      <c r="B14" s="11" t="s">
        <v>5</v>
      </c>
      <c r="C14" s="108" t="s">
        <v>6</v>
      </c>
      <c r="D14" s="108"/>
      <c r="E14" s="108"/>
      <c r="F14" s="108"/>
      <c r="G14" s="108"/>
      <c r="H14" s="108"/>
      <c r="I14" s="108"/>
      <c r="J14" s="109"/>
      <c r="K14" s="12"/>
      <c r="L14" s="5"/>
      <c r="S14" s="7"/>
    </row>
    <row r="15" spans="1:20" ht="12.75" customHeight="1" x14ac:dyDescent="0.3">
      <c r="A15" s="5"/>
      <c r="B15" s="11" t="s">
        <v>7</v>
      </c>
      <c r="C15" s="93" t="s">
        <v>8</v>
      </c>
      <c r="D15" s="93"/>
      <c r="E15" s="93"/>
      <c r="F15" s="93"/>
      <c r="G15" s="93"/>
      <c r="H15" s="93"/>
      <c r="I15" s="93"/>
      <c r="J15" s="94"/>
      <c r="K15" s="13"/>
      <c r="L15" s="5"/>
      <c r="S15" s="7"/>
    </row>
    <row r="16" spans="1:20" ht="12.75" customHeight="1" x14ac:dyDescent="0.3">
      <c r="A16" s="5"/>
      <c r="B16" s="11" t="s">
        <v>9</v>
      </c>
      <c r="C16" s="93" t="s">
        <v>10</v>
      </c>
      <c r="D16" s="93"/>
      <c r="E16" s="93"/>
      <c r="F16" s="93"/>
      <c r="G16" s="93"/>
      <c r="H16" s="93"/>
      <c r="I16" s="93"/>
      <c r="J16" s="94"/>
      <c r="K16" s="13"/>
      <c r="L16" s="5"/>
      <c r="S16" s="7"/>
    </row>
    <row r="17" spans="1:24" ht="12.75" customHeight="1" x14ac:dyDescent="0.3">
      <c r="A17" s="5"/>
      <c r="B17" s="11"/>
      <c r="C17" s="64"/>
      <c r="D17" s="64"/>
      <c r="E17" s="64"/>
      <c r="F17" s="64"/>
      <c r="G17" s="64"/>
      <c r="H17" s="64"/>
      <c r="I17" s="64"/>
      <c r="J17" s="95"/>
      <c r="K17" s="13"/>
      <c r="L17" s="5"/>
      <c r="S17" s="7"/>
    </row>
    <row r="18" spans="1:24" ht="12.75" customHeight="1" x14ac:dyDescent="0.3">
      <c r="A18" s="5"/>
      <c r="B18" s="11" t="s">
        <v>11</v>
      </c>
      <c r="C18" s="93" t="s">
        <v>12</v>
      </c>
      <c r="D18" s="93"/>
      <c r="E18" s="93"/>
      <c r="F18" s="93"/>
      <c r="G18" s="93"/>
      <c r="H18" s="93"/>
      <c r="I18" s="93"/>
      <c r="J18" s="94"/>
      <c r="K18" s="13"/>
      <c r="L18" s="5"/>
      <c r="S18" s="7"/>
      <c r="U18" s="62"/>
      <c r="V18" s="62"/>
      <c r="W18" s="62"/>
      <c r="X18" s="62"/>
    </row>
    <row r="19" spans="1:24" ht="12.75" customHeight="1" x14ac:dyDescent="0.3">
      <c r="A19" s="5"/>
      <c r="B19" s="11"/>
      <c r="C19" s="64"/>
      <c r="D19" s="64"/>
      <c r="E19" s="64"/>
      <c r="F19" s="64"/>
      <c r="G19" s="64"/>
      <c r="H19" s="64"/>
      <c r="I19" s="64"/>
      <c r="J19" s="95"/>
      <c r="K19" s="13"/>
      <c r="L19" s="5"/>
      <c r="S19" s="7"/>
      <c r="U19" s="62"/>
      <c r="V19" s="62"/>
      <c r="W19" s="62"/>
      <c r="X19" s="62"/>
    </row>
    <row r="20" spans="1:24" ht="12.75" customHeight="1" x14ac:dyDescent="0.3">
      <c r="A20" s="5"/>
      <c r="B20" s="14"/>
      <c r="C20" s="96"/>
      <c r="D20" s="96"/>
      <c r="E20" s="96"/>
      <c r="F20" s="96"/>
      <c r="G20" s="96"/>
      <c r="H20" s="96"/>
      <c r="I20" s="96"/>
      <c r="J20" s="97"/>
      <c r="K20" s="13"/>
      <c r="L20" s="5"/>
      <c r="S20" s="7"/>
      <c r="U20" s="62"/>
      <c r="V20" s="62"/>
      <c r="W20" s="62"/>
      <c r="X20" s="62"/>
    </row>
    <row r="21" spans="1:24" ht="12.75" customHeight="1" x14ac:dyDescent="0.3">
      <c r="A21" s="5"/>
      <c r="K21" s="7"/>
      <c r="L21" s="5"/>
      <c r="S21" s="7"/>
    </row>
    <row r="22" spans="1:24" ht="12.75" customHeight="1" x14ac:dyDescent="0.3">
      <c r="A22" s="5"/>
      <c r="B22" s="15"/>
      <c r="C22" s="15"/>
      <c r="D22" s="15" t="s">
        <v>13</v>
      </c>
      <c r="E22" s="98">
        <v>44865</v>
      </c>
      <c r="F22" s="99"/>
      <c r="G22" s="99"/>
      <c r="H22" s="99"/>
      <c r="I22" s="15"/>
      <c r="J22" s="15"/>
      <c r="K22" s="16"/>
      <c r="L22" s="5"/>
      <c r="S22" s="7"/>
    </row>
    <row r="23" spans="1:24" ht="12.75" customHeight="1" x14ac:dyDescent="0.3">
      <c r="A23" s="5"/>
      <c r="B23" s="15"/>
      <c r="C23" s="15"/>
      <c r="D23" s="15" t="s">
        <v>14</v>
      </c>
      <c r="E23" s="99" t="s">
        <v>15</v>
      </c>
      <c r="F23" s="100"/>
      <c r="G23" s="100"/>
      <c r="H23" s="100"/>
      <c r="I23" s="15"/>
      <c r="J23" s="15"/>
      <c r="K23" s="16"/>
      <c r="L23" s="5"/>
      <c r="S23" s="7"/>
    </row>
    <row r="24" spans="1:24" ht="12.75" customHeight="1" x14ac:dyDescent="0.3">
      <c r="A24" s="5"/>
      <c r="B24" s="15"/>
      <c r="C24" s="15"/>
      <c r="D24" s="15" t="s">
        <v>16</v>
      </c>
      <c r="E24" s="101" t="s">
        <v>82</v>
      </c>
      <c r="F24" s="102"/>
      <c r="G24" s="102"/>
      <c r="H24" s="102"/>
      <c r="I24" s="15"/>
      <c r="J24" s="15"/>
      <c r="K24" s="16"/>
      <c r="L24" s="5"/>
      <c r="S24" s="7"/>
    </row>
    <row r="25" spans="1:24" ht="12.75" customHeight="1" x14ac:dyDescent="0.3">
      <c r="A25" s="5"/>
      <c r="B25" s="15"/>
      <c r="C25" s="15"/>
      <c r="D25" s="15" t="s">
        <v>17</v>
      </c>
      <c r="E25" s="101" t="s">
        <v>18</v>
      </c>
      <c r="F25" s="102"/>
      <c r="G25" s="102"/>
      <c r="H25" s="102"/>
      <c r="I25" s="15"/>
      <c r="J25" s="15"/>
      <c r="K25" s="16"/>
      <c r="L25" s="5"/>
      <c r="S25" s="7"/>
    </row>
    <row r="26" spans="1:24" ht="12.75" customHeight="1" x14ac:dyDescent="0.3">
      <c r="A26" s="5"/>
      <c r="B26" s="15"/>
      <c r="C26" s="15"/>
      <c r="D26" s="15" t="s">
        <v>19</v>
      </c>
      <c r="E26" s="101" t="s">
        <v>20</v>
      </c>
      <c r="F26" s="102"/>
      <c r="G26" s="102"/>
      <c r="H26" s="102"/>
      <c r="I26" s="15"/>
      <c r="J26" s="15"/>
      <c r="K26" s="16"/>
      <c r="L26" s="5"/>
      <c r="S26" s="7"/>
    </row>
    <row r="27" spans="1:24" ht="12.75" customHeight="1" x14ac:dyDescent="0.3">
      <c r="A27" s="5"/>
      <c r="B27" s="15"/>
      <c r="C27" s="15"/>
      <c r="D27" s="15"/>
      <c r="E27" s="15"/>
      <c r="F27" s="15"/>
      <c r="G27" s="15"/>
      <c r="H27" s="15"/>
      <c r="I27" s="15"/>
      <c r="J27" s="15"/>
      <c r="K27" s="16"/>
      <c r="L27" s="5"/>
      <c r="S27" s="7"/>
    </row>
    <row r="28" spans="1:24" ht="12.75" customHeight="1" x14ac:dyDescent="0.3">
      <c r="A28" s="5"/>
      <c r="B28" s="15"/>
      <c r="C28" s="15"/>
      <c r="D28" s="91" t="s">
        <v>21</v>
      </c>
      <c r="E28" s="87"/>
      <c r="F28" s="87"/>
      <c r="G28" s="15"/>
      <c r="H28" s="15"/>
      <c r="I28" s="18">
        <v>10</v>
      </c>
      <c r="J28" s="15"/>
      <c r="K28" s="16"/>
      <c r="L28" s="5"/>
      <c r="S28" s="7"/>
    </row>
    <row r="29" spans="1:24" ht="12.75" customHeight="1" x14ac:dyDescent="0.3">
      <c r="A29" s="5"/>
      <c r="B29" s="15"/>
      <c r="C29" s="15"/>
      <c r="D29" s="92" t="s">
        <v>22</v>
      </c>
      <c r="E29" s="87"/>
      <c r="F29" s="87"/>
      <c r="G29" s="19"/>
      <c r="H29" s="20"/>
      <c r="I29" s="21">
        <v>6</v>
      </c>
      <c r="J29" s="15"/>
      <c r="K29" s="16"/>
      <c r="L29" s="5"/>
      <c r="S29" s="7"/>
    </row>
    <row r="30" spans="1:24" ht="12.75" customHeight="1" x14ac:dyDescent="0.3">
      <c r="A30" s="5"/>
      <c r="B30" s="15"/>
      <c r="C30" s="15"/>
      <c r="D30" s="90" t="s">
        <v>23</v>
      </c>
      <c r="E30" s="87"/>
      <c r="F30" s="87"/>
      <c r="G30" s="15"/>
      <c r="H30" s="15"/>
      <c r="I30" s="22">
        <f>I39/I38</f>
        <v>46151.875231399921</v>
      </c>
      <c r="J30" s="15"/>
      <c r="K30" s="16"/>
      <c r="L30" s="5"/>
      <c r="S30" s="7"/>
    </row>
    <row r="31" spans="1:24" ht="12.75" customHeight="1" x14ac:dyDescent="0.3">
      <c r="A31" s="5"/>
      <c r="B31" s="15"/>
      <c r="C31" s="15"/>
      <c r="D31" s="90" t="s">
        <v>24</v>
      </c>
      <c r="E31" s="87"/>
      <c r="F31" s="87"/>
      <c r="I31" s="23">
        <v>6250</v>
      </c>
      <c r="J31" s="24" t="s">
        <v>25</v>
      </c>
      <c r="K31" s="16"/>
      <c r="L31" s="5"/>
      <c r="O31" s="25" t="s">
        <v>26</v>
      </c>
      <c r="P31" s="25" t="s">
        <v>27</v>
      </c>
      <c r="Q31" s="25" t="s">
        <v>28</v>
      </c>
      <c r="S31" s="7"/>
    </row>
    <row r="32" spans="1:24" ht="12.75" customHeight="1" x14ac:dyDescent="0.3">
      <c r="A32" s="5"/>
      <c r="D32" s="90" t="s">
        <v>29</v>
      </c>
      <c r="E32" s="87"/>
      <c r="F32" s="87"/>
      <c r="I32" s="23">
        <v>0</v>
      </c>
      <c r="J32" s="24" t="s">
        <v>25</v>
      </c>
      <c r="K32" s="16"/>
      <c r="L32" s="5"/>
      <c r="M32" s="26" t="s">
        <v>30</v>
      </c>
      <c r="N32" s="26"/>
      <c r="O32" s="27" t="s">
        <v>31</v>
      </c>
      <c r="P32" s="28" t="s">
        <v>32</v>
      </c>
      <c r="Q32" s="27" t="s">
        <v>33</v>
      </c>
      <c r="S32" s="16"/>
    </row>
    <row r="33" spans="1:19" ht="12.75" customHeight="1" x14ac:dyDescent="0.3">
      <c r="A33" s="5"/>
      <c r="K33" s="16"/>
      <c r="L33" s="5"/>
      <c r="M33" s="15"/>
      <c r="N33" s="15"/>
      <c r="O33" s="25"/>
      <c r="P33" s="29"/>
      <c r="Q33" s="25"/>
      <c r="S33" s="16"/>
    </row>
    <row r="34" spans="1:19" ht="12.75" customHeight="1" x14ac:dyDescent="0.3">
      <c r="A34" s="5"/>
      <c r="B34" s="15"/>
      <c r="C34" s="15"/>
      <c r="D34" s="90" t="s">
        <v>34</v>
      </c>
      <c r="E34" s="87"/>
      <c r="F34" s="87"/>
      <c r="G34" s="87"/>
      <c r="H34" s="87"/>
      <c r="I34" s="30">
        <v>5000</v>
      </c>
      <c r="J34" s="24"/>
      <c r="K34" s="16"/>
      <c r="L34" s="5"/>
      <c r="M34" s="31" t="s">
        <v>35</v>
      </c>
      <c r="N34" s="32" t="s">
        <v>36</v>
      </c>
      <c r="O34" s="33" t="s">
        <v>37</v>
      </c>
      <c r="P34" s="33" t="s">
        <v>38</v>
      </c>
      <c r="Q34" s="33" t="s">
        <v>39</v>
      </c>
      <c r="S34" s="16"/>
    </row>
    <row r="35" spans="1:19" ht="12.75" customHeight="1" x14ac:dyDescent="0.3">
      <c r="A35" s="5"/>
      <c r="B35" s="15"/>
      <c r="C35" s="15"/>
      <c r="D35" s="90" t="s">
        <v>40</v>
      </c>
      <c r="E35" s="87"/>
      <c r="F35" s="87"/>
      <c r="G35" s="87"/>
      <c r="H35" s="87"/>
      <c r="I35" s="30">
        <v>280</v>
      </c>
      <c r="J35" s="24"/>
      <c r="K35" s="16"/>
      <c r="L35" s="5"/>
      <c r="M35" s="34" t="s">
        <v>41</v>
      </c>
      <c r="N35" s="35" t="s">
        <v>42</v>
      </c>
      <c r="O35" s="36"/>
      <c r="P35" s="36" t="s">
        <v>38</v>
      </c>
      <c r="Q35" s="36" t="s">
        <v>39</v>
      </c>
      <c r="S35" s="16"/>
    </row>
    <row r="36" spans="1:19" ht="12.75" customHeight="1" x14ac:dyDescent="0.3">
      <c r="A36" s="5"/>
      <c r="B36" s="15"/>
      <c r="C36" s="15"/>
      <c r="D36" s="15"/>
      <c r="E36" s="15"/>
      <c r="F36" s="15"/>
      <c r="G36" s="15"/>
      <c r="H36" s="15"/>
      <c r="I36" s="15"/>
      <c r="J36" s="24"/>
      <c r="K36" s="16"/>
      <c r="L36" s="5"/>
      <c r="M36" s="34" t="s">
        <v>43</v>
      </c>
      <c r="N36" s="35" t="s">
        <v>44</v>
      </c>
      <c r="O36" s="36" t="s">
        <v>37</v>
      </c>
      <c r="P36" s="36" t="s">
        <v>38</v>
      </c>
      <c r="Q36" s="36" t="s">
        <v>39</v>
      </c>
      <c r="S36" s="16"/>
    </row>
    <row r="37" spans="1:19" ht="12.75" customHeight="1" x14ac:dyDescent="0.3">
      <c r="A37" s="5"/>
      <c r="B37" s="15"/>
      <c r="C37" s="15"/>
      <c r="D37" s="15"/>
      <c r="E37" s="90" t="s">
        <v>45</v>
      </c>
      <c r="F37" s="87"/>
      <c r="G37" s="87"/>
      <c r="H37" s="87"/>
      <c r="I37" s="37">
        <v>5280</v>
      </c>
      <c r="J37" s="24"/>
      <c r="K37" s="16"/>
      <c r="L37" s="5"/>
      <c r="M37" s="34" t="s">
        <v>46</v>
      </c>
      <c r="N37" s="35" t="s">
        <v>47</v>
      </c>
      <c r="O37" s="36" t="s">
        <v>37</v>
      </c>
      <c r="P37" s="36" t="s">
        <v>38</v>
      </c>
      <c r="Q37" s="36" t="s">
        <v>39</v>
      </c>
      <c r="S37" s="16"/>
    </row>
    <row r="38" spans="1:19" ht="12.75" customHeight="1" x14ac:dyDescent="0.3">
      <c r="A38" s="5"/>
      <c r="B38" s="15"/>
      <c r="C38" s="15"/>
      <c r="D38" s="15"/>
      <c r="E38" s="90" t="s">
        <v>48</v>
      </c>
      <c r="F38" s="87"/>
      <c r="G38" s="87"/>
      <c r="H38" s="38" t="s">
        <v>9</v>
      </c>
      <c r="I38" s="39">
        <f>I37*0.000189394</f>
        <v>1.0000003200000001</v>
      </c>
      <c r="J38" s="24"/>
      <c r="K38" s="16"/>
      <c r="L38" s="5"/>
      <c r="M38" s="34" t="s">
        <v>49</v>
      </c>
      <c r="N38" s="35" t="s">
        <v>50</v>
      </c>
      <c r="O38" s="36" t="s">
        <v>37</v>
      </c>
      <c r="P38" s="36" t="s">
        <v>38</v>
      </c>
      <c r="Q38" s="36" t="s">
        <v>39</v>
      </c>
      <c r="S38" s="16"/>
    </row>
    <row r="39" spans="1:19" ht="12.75" customHeight="1" x14ac:dyDescent="0.3">
      <c r="A39" s="5"/>
      <c r="B39" s="15"/>
      <c r="C39" s="15"/>
      <c r="D39" s="15"/>
      <c r="E39" s="90" t="s">
        <v>51</v>
      </c>
      <c r="F39" s="87"/>
      <c r="G39" s="87"/>
      <c r="H39" s="38" t="s">
        <v>5</v>
      </c>
      <c r="I39" s="23">
        <v>46151.89</v>
      </c>
      <c r="J39" s="24"/>
      <c r="K39" s="16"/>
      <c r="L39" s="5"/>
      <c r="M39" s="34" t="s">
        <v>52</v>
      </c>
      <c r="N39" s="35" t="s">
        <v>53</v>
      </c>
      <c r="O39" s="36"/>
      <c r="P39" s="36" t="s">
        <v>38</v>
      </c>
      <c r="Q39" s="36" t="s">
        <v>39</v>
      </c>
      <c r="S39" s="16"/>
    </row>
    <row r="40" spans="1:19" ht="12.75" customHeight="1" x14ac:dyDescent="0.3">
      <c r="A40" s="5"/>
      <c r="B40" s="15"/>
      <c r="C40" s="15"/>
      <c r="D40" s="15"/>
      <c r="E40" s="90" t="s">
        <v>54</v>
      </c>
      <c r="F40" s="87"/>
      <c r="G40" s="87"/>
      <c r="H40" s="38" t="s">
        <v>11</v>
      </c>
      <c r="I40" s="40">
        <v>16</v>
      </c>
      <c r="J40" s="24" t="s">
        <v>55</v>
      </c>
      <c r="K40" s="16"/>
      <c r="L40" s="5"/>
      <c r="M40" s="34" t="s">
        <v>56</v>
      </c>
      <c r="N40" s="35" t="s">
        <v>57</v>
      </c>
      <c r="O40" s="36" t="s">
        <v>37</v>
      </c>
      <c r="P40" s="41" t="s">
        <v>58</v>
      </c>
      <c r="Q40" s="42">
        <v>180</v>
      </c>
      <c r="S40" s="16"/>
    </row>
    <row r="41" spans="1:19" ht="12.75" customHeight="1" x14ac:dyDescent="0.3">
      <c r="A41" s="5"/>
      <c r="B41" s="15"/>
      <c r="C41" s="15"/>
      <c r="D41" s="15"/>
      <c r="E41" s="90" t="s">
        <v>59</v>
      </c>
      <c r="F41" s="87"/>
      <c r="G41" s="87"/>
      <c r="H41" s="15"/>
      <c r="I41" s="15"/>
      <c r="J41" s="24"/>
      <c r="K41" s="16"/>
      <c r="L41" s="5"/>
      <c r="M41" s="34" t="s">
        <v>60</v>
      </c>
      <c r="N41" s="35" t="s">
        <v>61</v>
      </c>
      <c r="O41" s="36"/>
      <c r="P41" s="36" t="s">
        <v>38</v>
      </c>
      <c r="Q41" s="36" t="s">
        <v>39</v>
      </c>
      <c r="S41" s="16"/>
    </row>
    <row r="42" spans="1:19" ht="12.75" customHeight="1" x14ac:dyDescent="0.3">
      <c r="A42" s="5"/>
      <c r="B42" s="15"/>
      <c r="C42" s="15"/>
      <c r="D42" s="15"/>
      <c r="E42" s="38" t="s">
        <v>62</v>
      </c>
      <c r="F42" s="43">
        <v>1</v>
      </c>
      <c r="G42" s="43" t="s">
        <v>63</v>
      </c>
      <c r="H42" s="43"/>
      <c r="I42" s="44">
        <f t="shared" ref="I42:I57" si="0">(I$39/F42)*(1-(F42/(I$40*I$38)))</f>
        <v>43267.397798037506</v>
      </c>
      <c r="J42" s="24"/>
      <c r="K42" s="16"/>
      <c r="L42" s="5"/>
      <c r="M42" s="34" t="s">
        <v>64</v>
      </c>
      <c r="N42" s="35" t="s">
        <v>65</v>
      </c>
      <c r="O42" s="36"/>
      <c r="P42" s="36" t="s">
        <v>38</v>
      </c>
      <c r="Q42" s="36" t="s">
        <v>39</v>
      </c>
      <c r="S42" s="16"/>
    </row>
    <row r="43" spans="1:19" ht="12.75" customHeight="1" x14ac:dyDescent="0.3">
      <c r="A43" s="5"/>
      <c r="B43" s="15"/>
      <c r="C43" s="15"/>
      <c r="D43" s="15"/>
      <c r="E43" s="38" t="s">
        <v>62</v>
      </c>
      <c r="F43" s="15">
        <v>2</v>
      </c>
      <c r="G43" s="15" t="s">
        <v>66</v>
      </c>
      <c r="H43" s="15"/>
      <c r="I43" s="45">
        <f t="shared" si="0"/>
        <v>20191.452798037506</v>
      </c>
      <c r="J43" s="24"/>
      <c r="K43" s="16"/>
      <c r="L43" s="5"/>
      <c r="M43" s="34" t="s">
        <v>67</v>
      </c>
      <c r="N43" s="35" t="s">
        <v>18</v>
      </c>
      <c r="O43" s="36" t="s">
        <v>37</v>
      </c>
      <c r="P43" s="41" t="s">
        <v>58</v>
      </c>
      <c r="Q43" s="42">
        <v>252</v>
      </c>
      <c r="S43" s="16"/>
    </row>
    <row r="44" spans="1:19" ht="12.75" customHeight="1" thickBot="1" x14ac:dyDescent="0.35">
      <c r="A44" s="5"/>
      <c r="B44" s="15"/>
      <c r="C44" s="15"/>
      <c r="D44" s="15"/>
      <c r="E44" s="38" t="s">
        <v>62</v>
      </c>
      <c r="F44" s="15">
        <v>3</v>
      </c>
      <c r="G44" s="15" t="s">
        <v>66</v>
      </c>
      <c r="H44" s="15"/>
      <c r="I44" s="45">
        <f t="shared" si="0"/>
        <v>12499.471131370838</v>
      </c>
      <c r="J44" s="24"/>
      <c r="K44" s="16"/>
      <c r="L44" s="5"/>
      <c r="M44" s="15"/>
      <c r="N44" s="15"/>
      <c r="O44" s="15"/>
      <c r="P44" s="15"/>
      <c r="Q44" s="15"/>
      <c r="R44" s="15"/>
      <c r="S44" s="16"/>
    </row>
    <row r="45" spans="1:19" ht="12.75" customHeight="1" x14ac:dyDescent="0.3">
      <c r="A45" s="5"/>
      <c r="B45" s="15"/>
      <c r="C45" s="15"/>
      <c r="D45" s="46"/>
      <c r="E45" s="38" t="s">
        <v>62</v>
      </c>
      <c r="F45" s="15">
        <v>4</v>
      </c>
      <c r="G45" s="15" t="s">
        <v>66</v>
      </c>
      <c r="H45" s="15"/>
      <c r="I45" s="45">
        <f t="shared" si="0"/>
        <v>8653.4802980375043</v>
      </c>
      <c r="J45" s="24"/>
      <c r="K45" s="47"/>
      <c r="L45" s="5"/>
      <c r="M45" s="74" t="s">
        <v>68</v>
      </c>
      <c r="N45" s="75"/>
      <c r="O45" s="75"/>
      <c r="P45" s="75"/>
      <c r="Q45" s="75"/>
      <c r="R45" s="76"/>
      <c r="S45" s="16"/>
    </row>
    <row r="46" spans="1:19" ht="12.75" customHeight="1" x14ac:dyDescent="0.3">
      <c r="A46" s="5"/>
      <c r="B46" s="15"/>
      <c r="C46" s="15"/>
      <c r="D46" s="15"/>
      <c r="E46" s="38" t="s">
        <v>62</v>
      </c>
      <c r="F46" s="15">
        <v>5</v>
      </c>
      <c r="G46" s="15" t="s">
        <v>66</v>
      </c>
      <c r="H46" s="15"/>
      <c r="I46" s="45">
        <f t="shared" si="0"/>
        <v>6345.885798037506</v>
      </c>
      <c r="J46" s="24"/>
      <c r="K46" s="16"/>
      <c r="L46" s="5"/>
      <c r="M46" s="77"/>
      <c r="N46" s="78"/>
      <c r="O46" s="78"/>
      <c r="P46" s="78"/>
      <c r="Q46" s="78"/>
      <c r="R46" s="79"/>
      <c r="S46" s="16"/>
    </row>
    <row r="47" spans="1:19" ht="12.75" customHeight="1" x14ac:dyDescent="0.3">
      <c r="A47" s="5"/>
      <c r="B47" s="15"/>
      <c r="C47" s="15"/>
      <c r="D47" s="15"/>
      <c r="E47" s="20" t="s">
        <v>62</v>
      </c>
      <c r="F47" s="19">
        <v>6</v>
      </c>
      <c r="G47" s="19" t="s">
        <v>66</v>
      </c>
      <c r="H47" s="19"/>
      <c r="I47" s="48">
        <f t="shared" si="0"/>
        <v>4807.489464704172</v>
      </c>
      <c r="J47" s="49" t="s">
        <v>69</v>
      </c>
      <c r="K47" s="16"/>
      <c r="L47" s="5"/>
      <c r="M47" s="77" t="s">
        <v>81</v>
      </c>
      <c r="N47" s="78"/>
      <c r="O47" s="78"/>
      <c r="P47" s="78"/>
      <c r="Q47" s="78"/>
      <c r="R47" s="79"/>
      <c r="S47" s="16"/>
    </row>
    <row r="48" spans="1:19" ht="12.75" customHeight="1" thickBot="1" x14ac:dyDescent="0.35">
      <c r="A48" s="5"/>
      <c r="B48" s="15"/>
      <c r="C48" s="15"/>
      <c r="D48" s="15"/>
      <c r="E48" s="38" t="s">
        <v>62</v>
      </c>
      <c r="F48" s="15">
        <v>7</v>
      </c>
      <c r="G48" s="15" t="s">
        <v>66</v>
      </c>
      <c r="H48" s="15"/>
      <c r="I48" s="45">
        <f t="shared" si="0"/>
        <v>3708.6349408946471</v>
      </c>
      <c r="J48" s="24"/>
      <c r="K48" s="16"/>
      <c r="L48" s="5"/>
      <c r="M48" s="80"/>
      <c r="N48" s="81"/>
      <c r="O48" s="81"/>
      <c r="P48" s="81"/>
      <c r="Q48" s="81"/>
      <c r="R48" s="82"/>
      <c r="S48" s="16"/>
    </row>
    <row r="49" spans="1:19" ht="12.75" customHeight="1" x14ac:dyDescent="0.3">
      <c r="A49" s="5"/>
      <c r="B49" s="15"/>
      <c r="C49" s="15"/>
      <c r="D49" s="15"/>
      <c r="E49" s="38" t="s">
        <v>62</v>
      </c>
      <c r="F49" s="15">
        <v>8</v>
      </c>
      <c r="G49" s="15" t="s">
        <v>66</v>
      </c>
      <c r="H49" s="15"/>
      <c r="I49" s="45">
        <f t="shared" si="0"/>
        <v>2884.4940480375049</v>
      </c>
      <c r="J49" s="24"/>
      <c r="K49" s="16"/>
      <c r="L49" s="5"/>
      <c r="S49" s="7"/>
    </row>
    <row r="50" spans="1:19" ht="12.75" customHeight="1" x14ac:dyDescent="0.3">
      <c r="A50" s="5"/>
      <c r="B50" s="15"/>
      <c r="C50" s="15"/>
      <c r="D50" s="15"/>
      <c r="E50" s="38" t="s">
        <v>62</v>
      </c>
      <c r="F50" s="15">
        <v>9</v>
      </c>
      <c r="G50" s="15" t="s">
        <v>66</v>
      </c>
      <c r="H50" s="15"/>
      <c r="I50" s="45">
        <f t="shared" si="0"/>
        <v>2243.4955758152823</v>
      </c>
      <c r="J50" s="24"/>
      <c r="K50" s="16"/>
      <c r="L50" s="83" t="s">
        <v>70</v>
      </c>
      <c r="M50" s="84"/>
      <c r="N50" s="84"/>
      <c r="O50" s="84"/>
      <c r="P50" s="84"/>
      <c r="Q50" s="84"/>
      <c r="R50" s="84"/>
      <c r="S50" s="85"/>
    </row>
    <row r="51" spans="1:19" ht="12.75" customHeight="1" x14ac:dyDescent="0.3">
      <c r="A51" s="5"/>
      <c r="B51" s="15"/>
      <c r="C51" s="15"/>
      <c r="D51" s="15"/>
      <c r="E51" s="38" t="s">
        <v>62</v>
      </c>
      <c r="F51" s="15">
        <v>10</v>
      </c>
      <c r="G51" s="15" t="s">
        <v>66</v>
      </c>
      <c r="H51" s="15"/>
      <c r="I51" s="45">
        <f t="shared" si="0"/>
        <v>1730.696798037505</v>
      </c>
      <c r="J51" s="24"/>
      <c r="K51" s="16"/>
      <c r="L51" s="86"/>
      <c r="M51" s="87"/>
      <c r="N51" s="87"/>
      <c r="O51" s="87"/>
      <c r="P51" s="87"/>
      <c r="Q51" s="87"/>
      <c r="R51" s="87"/>
      <c r="S51" s="88"/>
    </row>
    <row r="52" spans="1:19" ht="12.75" customHeight="1" x14ac:dyDescent="0.3">
      <c r="A52" s="5"/>
      <c r="B52" s="15"/>
      <c r="C52" s="15"/>
      <c r="D52" s="15"/>
      <c r="E52" s="38" t="s">
        <v>62</v>
      </c>
      <c r="F52" s="15">
        <v>11</v>
      </c>
      <c r="G52" s="15" t="s">
        <v>66</v>
      </c>
      <c r="H52" s="15"/>
      <c r="I52" s="45">
        <f t="shared" si="0"/>
        <v>1311.1341616738682</v>
      </c>
      <c r="J52" s="24"/>
      <c r="K52" s="16"/>
      <c r="L52" s="86"/>
      <c r="M52" s="87"/>
      <c r="N52" s="87"/>
      <c r="O52" s="87"/>
      <c r="P52" s="87"/>
      <c r="Q52" s="87"/>
      <c r="R52" s="87"/>
      <c r="S52" s="88"/>
    </row>
    <row r="53" spans="1:19" ht="12.75" customHeight="1" x14ac:dyDescent="0.3">
      <c r="A53" s="5"/>
      <c r="B53" s="15"/>
      <c r="C53" s="15"/>
      <c r="D53" s="15"/>
      <c r="E53" s="38" t="s">
        <v>62</v>
      </c>
      <c r="F53" s="15">
        <v>12</v>
      </c>
      <c r="G53" s="15" t="s">
        <v>66</v>
      </c>
      <c r="H53" s="15"/>
      <c r="I53" s="45">
        <f t="shared" si="0"/>
        <v>961.49863137083821</v>
      </c>
      <c r="J53" s="24"/>
      <c r="K53" s="16"/>
      <c r="L53" s="86"/>
      <c r="M53" s="87"/>
      <c r="N53" s="87"/>
      <c r="O53" s="87"/>
      <c r="P53" s="87"/>
      <c r="Q53" s="87"/>
      <c r="R53" s="87"/>
      <c r="S53" s="88"/>
    </row>
    <row r="54" spans="1:19" ht="12.75" customHeight="1" x14ac:dyDescent="0.3">
      <c r="A54" s="5"/>
      <c r="B54" s="15"/>
      <c r="C54" s="15"/>
      <c r="D54" s="15"/>
      <c r="E54" s="38" t="s">
        <v>62</v>
      </c>
      <c r="F54" s="15">
        <v>13</v>
      </c>
      <c r="G54" s="15" t="s">
        <v>66</v>
      </c>
      <c r="H54" s="15"/>
      <c r="I54" s="45">
        <f t="shared" si="0"/>
        <v>665.65318265288931</v>
      </c>
      <c r="J54" s="24"/>
      <c r="K54" s="16"/>
      <c r="L54" s="5"/>
      <c r="S54" s="7"/>
    </row>
    <row r="55" spans="1:19" ht="12.75" customHeight="1" x14ac:dyDescent="0.3">
      <c r="A55" s="5"/>
      <c r="B55" s="15"/>
      <c r="C55" s="15"/>
      <c r="D55" s="15"/>
      <c r="E55" s="38" t="s">
        <v>62</v>
      </c>
      <c r="F55" s="15">
        <v>14</v>
      </c>
      <c r="G55" s="15" t="s">
        <v>66</v>
      </c>
      <c r="H55" s="15"/>
      <c r="I55" s="45">
        <f t="shared" si="0"/>
        <v>412.07136946607631</v>
      </c>
      <c r="J55" s="24"/>
      <c r="K55" s="16"/>
      <c r="L55" s="5"/>
      <c r="M55" t="s">
        <v>71</v>
      </c>
      <c r="S55" s="7"/>
    </row>
    <row r="56" spans="1:19" ht="12.75" customHeight="1" x14ac:dyDescent="0.3">
      <c r="A56" s="5"/>
      <c r="B56" s="15"/>
      <c r="C56" s="15"/>
      <c r="D56" s="15"/>
      <c r="E56" s="38" t="s">
        <v>62</v>
      </c>
      <c r="F56" s="15">
        <v>15</v>
      </c>
      <c r="G56" s="15" t="s">
        <v>66</v>
      </c>
      <c r="H56" s="15"/>
      <c r="I56" s="45">
        <f t="shared" si="0"/>
        <v>192.30046470417139</v>
      </c>
      <c r="J56" s="24"/>
      <c r="K56" s="16"/>
      <c r="L56" s="50"/>
      <c r="M56" t="s">
        <v>72</v>
      </c>
      <c r="N56" s="51"/>
      <c r="O56" s="51"/>
      <c r="P56" s="51"/>
      <c r="S56" s="7"/>
    </row>
    <row r="57" spans="1:19" ht="12.75" customHeight="1" x14ac:dyDescent="0.3">
      <c r="A57" s="5"/>
      <c r="B57" s="15"/>
      <c r="C57" s="15"/>
      <c r="D57" s="15"/>
      <c r="E57" s="38" t="s">
        <v>62</v>
      </c>
      <c r="F57" s="15">
        <v>16</v>
      </c>
      <c r="G57" s="15" t="s">
        <v>66</v>
      </c>
      <c r="H57" s="15"/>
      <c r="I57" s="45">
        <f t="shared" si="0"/>
        <v>9.2303750489053089E-4</v>
      </c>
      <c r="J57" s="24"/>
      <c r="K57" s="7"/>
      <c r="L57" s="50"/>
      <c r="M57" t="s">
        <v>73</v>
      </c>
      <c r="N57" s="52"/>
      <c r="O57" s="52"/>
      <c r="P57" s="52"/>
      <c r="S57" s="7"/>
    </row>
    <row r="58" spans="1:19" ht="12.75" customHeight="1" x14ac:dyDescent="0.3">
      <c r="A58" s="5"/>
      <c r="B58" s="15"/>
      <c r="C58" s="15"/>
      <c r="D58" s="15"/>
      <c r="E58" s="15"/>
      <c r="F58" s="46"/>
      <c r="G58" s="15"/>
      <c r="H58" s="15"/>
      <c r="I58" s="53" t="s">
        <v>74</v>
      </c>
      <c r="J58" s="24"/>
      <c r="K58" s="54"/>
      <c r="L58" s="50"/>
      <c r="M58" t="s">
        <v>75</v>
      </c>
      <c r="N58" s="52"/>
      <c r="O58" s="52"/>
      <c r="P58" s="52"/>
      <c r="S58" s="7"/>
    </row>
    <row r="59" spans="1:19" ht="12.75" customHeight="1" x14ac:dyDescent="0.3">
      <c r="A59" s="5"/>
      <c r="K59" s="55"/>
      <c r="L59" s="50"/>
      <c r="M59" t="s">
        <v>76</v>
      </c>
      <c r="N59" s="52"/>
      <c r="O59" s="52"/>
      <c r="P59" s="52"/>
      <c r="S59" s="7"/>
    </row>
    <row r="60" spans="1:19" ht="12.75" customHeight="1" x14ac:dyDescent="0.3">
      <c r="A60" s="5"/>
      <c r="B60" s="56"/>
      <c r="C60" s="84" t="s">
        <v>77</v>
      </c>
      <c r="D60" s="65"/>
      <c r="E60" s="65"/>
      <c r="F60" s="65"/>
      <c r="G60" s="65"/>
      <c r="H60" s="65"/>
      <c r="I60" s="65"/>
      <c r="J60" s="56"/>
      <c r="K60" s="55"/>
      <c r="L60" s="50"/>
      <c r="M60" t="s">
        <v>78</v>
      </c>
      <c r="N60" s="52"/>
      <c r="O60" s="52"/>
      <c r="P60" s="52"/>
      <c r="S60" s="7"/>
    </row>
    <row r="61" spans="1:19" ht="12.75" customHeight="1" x14ac:dyDescent="0.3">
      <c r="A61" s="63"/>
      <c r="B61" s="57"/>
      <c r="C61" s="89"/>
      <c r="D61" s="89"/>
      <c r="E61" s="89"/>
      <c r="F61" s="89"/>
      <c r="G61" s="89"/>
      <c r="H61" s="89"/>
      <c r="I61" s="89"/>
      <c r="J61" s="57"/>
      <c r="K61" s="58"/>
      <c r="L61" s="59"/>
      <c r="M61" s="60"/>
      <c r="N61" s="60"/>
      <c r="O61" s="60"/>
      <c r="P61" s="60"/>
      <c r="Q61" s="60"/>
      <c r="R61" s="60"/>
      <c r="S61" s="61"/>
    </row>
  </sheetData>
  <mergeCells count="28">
    <mergeCell ref="B1:J8"/>
    <mergeCell ref="M1:R3"/>
    <mergeCell ref="C13:J13"/>
    <mergeCell ref="C14:J14"/>
    <mergeCell ref="C15:J15"/>
    <mergeCell ref="E26:H26"/>
    <mergeCell ref="D28:F28"/>
    <mergeCell ref="D29:F29"/>
    <mergeCell ref="D30:F30"/>
    <mergeCell ref="C16:J17"/>
    <mergeCell ref="C18:J20"/>
    <mergeCell ref="E22:H22"/>
    <mergeCell ref="E23:H23"/>
    <mergeCell ref="E24:H24"/>
    <mergeCell ref="E25:H25"/>
    <mergeCell ref="M47:R48"/>
    <mergeCell ref="L50:S53"/>
    <mergeCell ref="C60:I61"/>
    <mergeCell ref="D35:H35"/>
    <mergeCell ref="E37:H37"/>
    <mergeCell ref="E38:G38"/>
    <mergeCell ref="E39:G39"/>
    <mergeCell ref="E40:G40"/>
    <mergeCell ref="E41:G41"/>
    <mergeCell ref="D31:F31"/>
    <mergeCell ref="D32:F32"/>
    <mergeCell ref="M45:R46"/>
    <mergeCell ref="D34:H34"/>
  </mergeCells>
  <pageMargins left="0.25" right="0.25" top="0.5" bottom="0.25" header="0.3" footer="0.3"/>
  <pageSetup scale="99" fitToWidth="2" orientation="portrait" horizontalDpi="1200" verticalDpi="1200" r:id="rId1"/>
  <headerFooter>
    <oddFooter>&amp;C
&amp;1#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 this form</vt:lpstr>
      <vt:lpstr>Preliminary Estimate Form</vt:lpstr>
      <vt:lpstr>Final Estimate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Brassard, Aaron</dc:creator>
  <cp:lastModifiedBy>Paruch, Susan</cp:lastModifiedBy>
  <cp:lastPrinted>2022-10-31T18:54:34Z</cp:lastPrinted>
  <dcterms:created xsi:type="dcterms:W3CDTF">2022-10-31T17:51:36Z</dcterms:created>
  <dcterms:modified xsi:type="dcterms:W3CDTF">2022-11-01T13:12:28Z</dcterms:modified>
</cp:coreProperties>
</file>